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S:\_PROJEKTY\MAP 2025 Aktualizace SR\ŘV_MAP\2. jednání ŘV_20_11_2025\"/>
    </mc:Choice>
  </mc:AlternateContent>
  <xr:revisionPtr revIDLastSave="0" documentId="13_ncr:1_{BBB31E2A-57B1-4BA0-8A21-42A75367E095}" xr6:coauthVersionLast="36" xr6:coauthVersionMax="36" xr10:uidLastSave="{00000000-0000-0000-0000-000000000000}"/>
  <bookViews>
    <workbookView xWindow="-120" yWindow="-120" windowWidth="29040" windowHeight="15720" tabRatio="710" xr2:uid="{00000000-000D-0000-FFFF-FFFF00000000}"/>
  </bookViews>
  <sheets>
    <sheet name="MŠ" sheetId="6" r:id="rId1"/>
    <sheet name="ZŠ" sheetId="7" r:id="rId2"/>
    <sheet name="zajmové, neformalní, cel" sheetId="8"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7" l="1"/>
  <c r="M37" i="7"/>
  <c r="M65" i="7" l="1"/>
  <c r="M64" i="7"/>
  <c r="M70" i="7" l="1"/>
  <c r="M59" i="7" l="1"/>
  <c r="M58" i="7"/>
  <c r="M57" i="7"/>
  <c r="M56" i="7"/>
  <c r="M10" i="6"/>
  <c r="M9" i="6"/>
  <c r="M86" i="7" l="1"/>
  <c r="M94" i="7" l="1"/>
  <c r="M47" i="6" l="1"/>
  <c r="M46" i="6"/>
  <c r="M45" i="6"/>
  <c r="M46" i="7" l="1"/>
  <c r="L22" i="8" l="1"/>
  <c r="N21" i="8"/>
  <c r="L21" i="8"/>
  <c r="N20" i="8"/>
  <c r="L20" i="8"/>
  <c r="N19" i="8"/>
  <c r="L19" i="8"/>
  <c r="N18" i="8"/>
  <c r="L18" i="8"/>
  <c r="L17" i="8"/>
  <c r="L16" i="8"/>
  <c r="L15" i="8"/>
  <c r="L14" i="8"/>
  <c r="N13" i="8"/>
  <c r="L13" i="8"/>
  <c r="L12" i="8"/>
  <c r="L11" i="8"/>
  <c r="L10" i="8"/>
  <c r="L9" i="8"/>
  <c r="L8" i="8"/>
  <c r="M49" i="7"/>
  <c r="M48" i="7"/>
  <c r="M47" i="7"/>
  <c r="M87" i="7" l="1"/>
  <c r="M40" i="7"/>
  <c r="M39" i="7"/>
  <c r="M85" i="7"/>
  <c r="M84" i="7"/>
  <c r="M83" i="7"/>
  <c r="M36" i="7"/>
  <c r="M35" i="7"/>
  <c r="M34" i="7"/>
  <c r="M29" i="7"/>
  <c r="M28" i="7"/>
  <c r="M27" i="7"/>
  <c r="O75" i="7"/>
  <c r="M44" i="6"/>
  <c r="M43" i="6"/>
  <c r="M42" i="6"/>
  <c r="M41" i="6"/>
  <c r="M40" i="6"/>
  <c r="M39" i="6"/>
  <c r="M38" i="6"/>
  <c r="M37" i="6"/>
  <c r="M36" i="6"/>
  <c r="M35" i="6"/>
  <c r="O34" i="6"/>
  <c r="M34" i="6"/>
  <c r="M32" i="6"/>
  <c r="M31" i="6"/>
  <c r="M29" i="6"/>
  <c r="M24" i="6"/>
  <c r="M23" i="6"/>
  <c r="M33" i="6"/>
  <c r="M30" i="6"/>
  <c r="M55" i="6"/>
  <c r="M28" i="6"/>
  <c r="M27" i="6"/>
  <c r="M26" i="6"/>
  <c r="M25" i="6"/>
  <c r="M22" i="6"/>
  <c r="M21" i="6"/>
  <c r="M20" i="6"/>
  <c r="M19" i="6"/>
  <c r="M54" i="6"/>
  <c r="M18" i="6"/>
  <c r="M17" i="6"/>
  <c r="M16" i="6"/>
  <c r="M15" i="6"/>
  <c r="M53" i="6"/>
  <c r="M14" i="6"/>
  <c r="M13" i="6"/>
  <c r="M88" i="7" l="1"/>
  <c r="M45" i="7"/>
  <c r="M41" i="7"/>
  <c r="M12" i="6"/>
  <c r="L7" i="8" l="1"/>
  <c r="M19" i="7" l="1"/>
  <c r="M18" i="7"/>
  <c r="M17" i="7"/>
  <c r="M16" i="7"/>
  <c r="M15" i="7"/>
  <c r="M14" i="7"/>
  <c r="M13" i="7"/>
  <c r="M12" i="7"/>
  <c r="M63" i="7" l="1"/>
  <c r="M33" i="7"/>
  <c r="M9" i="7" l="1"/>
  <c r="M72" i="7"/>
  <c r="M24" i="7"/>
  <c r="M81" i="7"/>
  <c r="M69" i="7" l="1"/>
  <c r="M68" i="7"/>
  <c r="O94" i="7" l="1"/>
  <c r="O66" i="7"/>
  <c r="M66" i="7"/>
  <c r="O93" i="7"/>
  <c r="M93" i="7"/>
  <c r="M8" i="7" l="1"/>
  <c r="M7" i="7"/>
  <c r="M6" i="7"/>
  <c r="M5" i="7"/>
  <c r="M62" i="7" l="1"/>
  <c r="M61" i="7"/>
  <c r="M60" i="7"/>
  <c r="M5" i="6"/>
  <c r="M4" i="6"/>
  <c r="M44" i="7" l="1"/>
  <c r="M43" i="7"/>
  <c r="M55" i="7" l="1"/>
  <c r="M54" i="7"/>
  <c r="M92" i="7"/>
  <c r="M91" i="7"/>
  <c r="M90" i="7"/>
  <c r="M53" i="7"/>
  <c r="M52" i="7"/>
  <c r="M51" i="7"/>
  <c r="M50" i="7"/>
  <c r="O89" i="7"/>
  <c r="M89" i="7"/>
  <c r="M42" i="7"/>
  <c r="O85" i="7"/>
  <c r="O84" i="7"/>
  <c r="O83" i="7"/>
  <c r="O80" i="7"/>
  <c r="M80" i="7"/>
  <c r="O77" i="7"/>
  <c r="M77" i="7"/>
  <c r="O76" i="7"/>
  <c r="M76" i="7"/>
  <c r="M75" i="7"/>
  <c r="M11" i="7"/>
  <c r="M73" i="7"/>
  <c r="M11" i="6"/>
  <c r="M8" i="6"/>
  <c r="M7" i="6"/>
  <c r="M52" i="6"/>
  <c r="M6" i="6"/>
  <c r="L6" i="8"/>
  <c r="L5" i="8"/>
  <c r="O26" i="6" l="1"/>
  <c r="O27" i="6"/>
  <c r="O33" i="6"/>
  <c r="M10" i="7"/>
  <c r="M20" i="7"/>
  <c r="M74" i="7"/>
  <c r="M21" i="7"/>
  <c r="M22" i="7"/>
  <c r="M23" i="7"/>
  <c r="M25" i="7"/>
  <c r="M26" i="7"/>
  <c r="M78" i="7"/>
  <c r="M30" i="7"/>
  <c r="M31" i="7"/>
  <c r="M32" i="7"/>
  <c r="M79" i="7"/>
  <c r="O21" i="7"/>
  <c r="O30" i="7"/>
</calcChain>
</file>

<file path=xl/sharedStrings.xml><?xml version="1.0" encoding="utf-8"?>
<sst xmlns="http://schemas.openxmlformats.org/spreadsheetml/2006/main" count="1650" uniqueCount="437">
  <si>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</si>
  <si>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</si>
  <si>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</si>
  <si>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</si>
  <si>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</si>
  <si>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</si>
  <si>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</si>
  <si>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</si>
  <si>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</si>
  <si>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</si>
  <si>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</si>
  <si>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</si>
  <si>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</si>
  <si>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</si>
  <si>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</si>
  <si>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</si>
  <si>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</si>
  <si>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</si>
  <si>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</si>
  <si>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</si>
  <si>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</si>
  <si>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</si>
  <si>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</si>
  <si>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</si>
  <si>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</si>
  <si>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</si>
  <si>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</si>
  <si>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</si>
  <si>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</si>
  <si>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</si>
  <si>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</si>
  <si>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</si>
  <si>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</si>
  <si>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</si>
  <si>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</si>
  <si>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</si>
  <si>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</si>
  <si>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</si>
  <si>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</si>
  <si>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</si>
  <si>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</si>
  <si>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</si>
  <si>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</si>
  <si>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</si>
  <si>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</si>
  <si>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</si>
  <si>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</si>
  <si>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</si>
  <si>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Karlovarský</t>
  </si>
  <si>
    <r>
      <t>z toho předpokládané výdaje</t>
    </r>
    <r>
      <rPr>
        <sz val="10"/>
        <color rgb="FFFF0000"/>
        <rFont val="Calibri"/>
        <family val="2"/>
        <charset val="238"/>
        <scheme val="minor"/>
      </rPr>
      <t xml:space="preserve"> </t>
    </r>
    <r>
      <rPr>
        <sz val="10"/>
        <color theme="1"/>
        <rFont val="Calibri"/>
        <family val="2"/>
        <charset val="238"/>
        <scheme val="minor"/>
      </rPr>
      <t>EFRR</t>
    </r>
  </si>
  <si>
    <t>Základní škola Merklín č.p. 31</t>
  </si>
  <si>
    <t>Obec Merklín</t>
  </si>
  <si>
    <t>Merklín</t>
  </si>
  <si>
    <t>Rozšíření kapacity školní družiny a jídelny včetně vybavení a sociálního zařízení</t>
  </si>
  <si>
    <t>Předmětem projektu je vybudování přístavby k objektu školní družiny a nové učebny. Součástí dostavby je vybudování nového sociálního zařízení včetně šaten.</t>
  </si>
  <si>
    <t>x</t>
  </si>
  <si>
    <t>Základní škola Ostrov, Masarykova 1289, příspěvková organizace</t>
  </si>
  <si>
    <t>049753347</t>
  </si>
  <si>
    <t>Ostrov</t>
  </si>
  <si>
    <t>Venkovní zastínění tříd</t>
  </si>
  <si>
    <t>Město Ostrov</t>
  </si>
  <si>
    <t>Vybudování kabinetů, sborovny pro pedagogy a multismyslové relaxační místnosti (učebna)</t>
  </si>
  <si>
    <t>Klimatizace tělocvičny, akustika tělocvičny a školního bazénu</t>
  </si>
  <si>
    <t>Projekt řeší vzduchotechniku a akustiku ve sportovních prostorech školy. Zejména akustika je závažným problémem, který brání ve kvalitní výuce.</t>
  </si>
  <si>
    <t>Základní škola a Mateřská škola Ostrov, Myslbekova 996, příspěvková organizace</t>
  </si>
  <si>
    <t>049753363</t>
  </si>
  <si>
    <t>Strukturovaná kabeláž</t>
  </si>
  <si>
    <t>PD</t>
  </si>
  <si>
    <t>Rekonstrukce sociálních zařízení ZŠ</t>
  </si>
  <si>
    <t>Projekt se sestává z demontáž stávajících povrchových úprav rekonstruovaných sociálních zařízení. Odstranění všech zařizovacích předmětů a inženýrských sítí. Odstraněné několika zděných nenosných stěn. Vybourání dveří v sociálních zařízení. Provedení nových nenosných stěn na bázi deskových materiálů. Provedení nových inženýrských sítí (kanalizace, elektro, vodovod, vytápění, vzduchotechnika). Provedení nových povrchových úprav stěn a podlah. Osazení nových zařizovacích předmětů ve stejných počtech a dle původního umístění.</t>
  </si>
  <si>
    <t>Základní škola Ostrov, Májová 997, příspěvková organizace</t>
  </si>
  <si>
    <t>049 753 371</t>
  </si>
  <si>
    <t>Výstavba softbalového hřiště</t>
  </si>
  <si>
    <t>Recepce + východ na hřiště</t>
  </si>
  <si>
    <t>Mateřská škola Ostrov, Palackého 1045, příspěvková organizace</t>
  </si>
  <si>
    <t>049753533</t>
  </si>
  <si>
    <t>Předmětem projektu je revitalizace okolí školky. Jedná se zejména o vybudování prvků pro enviromentální výchovu, jako jsou školní zahrada, hmyzí domeček a další prvky pro ekologické vzdělávání. Součástí projektu jsou zařízení pro alternativní výuku ve volné přírodě - altány.</t>
  </si>
  <si>
    <t>zpracovaná PD, předvýběr dodavatele</t>
  </si>
  <si>
    <t>Mateřská škola Ostrov, Halasova 765, příspěvková organizace</t>
  </si>
  <si>
    <t>049753461</t>
  </si>
  <si>
    <t>Podpora enviromentálního vzdělávání</t>
  </si>
  <si>
    <t>Podpora polytechnického vzdělávání</t>
  </si>
  <si>
    <t>Modernizace učebny</t>
  </si>
  <si>
    <t>Mateřská škola Ostrov, Krušnohorská 766, příspěvková organizace</t>
  </si>
  <si>
    <t>049753509</t>
  </si>
  <si>
    <t>Ostrov, MŠ Halasova – výstavba doplňkových objektů na zahradě školky</t>
  </si>
  <si>
    <t>Halasova – stavební úpravy v suterénu</t>
  </si>
  <si>
    <t>Ostrov, MŠ Krušnohorská – výstavba doplňkových objektů na zahradě školky</t>
  </si>
  <si>
    <t>Prvky pro hru s pískem a vodou</t>
  </si>
  <si>
    <t>Ostrov, MŠ Myslbekova – výstavba doplňkových objektů na zahradě školky</t>
  </si>
  <si>
    <t>Mateřská škola Ostrov, Masarykova 1195, příspěvková organizace</t>
  </si>
  <si>
    <t>Ostrov, MŠ Masarykova – výstavba doplňkových objektů na zahradě školky</t>
  </si>
  <si>
    <t>Účelem projektu je zřízení softbalového hřiště pro město Ostrov, vhodného pro pořádání mistrovských zápasů. Hřiště je navrženo s vlastní hrací plochou ( vnitřním polem a zámezím ) s přírodním antukovým povrchem a vnějším polem s přírodním trávníkem. Nedílnou součástí hřiště jsou kryté přístřešky střídaček, vyčleněný uzamykatelný prostor pro ukládání potřebného nářadí a posypového materiálu a oplocení celého hřiště.</t>
  </si>
  <si>
    <t>Základní umělecká škola Ostrov, Masarykova 717, příspěvková organizace</t>
  </si>
  <si>
    <t>49753606</t>
  </si>
  <si>
    <t>Městský dům dětí a mládeže Ostrov, Školní 231, příspěvková organizace</t>
  </si>
  <si>
    <t>Oprava fasády a zateplení</t>
  </si>
  <si>
    <t>Rekonstrukce a vybavení učebny technických a řemeslných oborů</t>
  </si>
  <si>
    <t>Rekonstrukce vstupní brány a plotu</t>
  </si>
  <si>
    <t>Ekocentrum - dlažba mezi pavilony</t>
  </si>
  <si>
    <t>Využití půdních prostor pro volnočasové aktivity</t>
  </si>
  <si>
    <t>Vybudování venkovního dětského hřiště s herními prvky</t>
  </si>
  <si>
    <t>Nákup Led velkoplošné obrazovky (budova MDDM)</t>
  </si>
  <si>
    <t>Cílem je vybudovat moderní infrastrukturu s komfortním prostředím, které bude odpovídat současným trendům v rozvoji vzdělávání v rámci ZUŠ, kterou budou moci využívat jak žáci a mládež, tak i dospělí v rámci celoživotního vzdělávání či senioři v rámci dalšího vzdělávání, ale i pedagogové a pracovníci s žáky a mládeží, dospělými a ostatní veřejnost.</t>
  </si>
  <si>
    <t>studie</t>
  </si>
  <si>
    <t>U stávajícího objektu dojde k částečnému zateplení objektu (fasáda i stropní konstrukce) a k opravě zbylé nezateplované části objektu, výměně dveřních a okenních prvků včetně klempířských a zámečnických prvků a k opravě krovu včetně výměny střešní konstrukce. Stavba bude nadále sloužit občanské vybavenosti.</t>
  </si>
  <si>
    <t>V rámci rekonstrukce osvětlovací soustavy dojde k výměně stávajících výbojkových svítidel za moderní LED svítidla s řízením a diagnostikou pomocí komunikační sběrnice pro osvětlení – standard DALI. Osvětlení je napájeno z rozvaděče ROS, který je umístěn ve strojovně vzduchotechniky. Z tohoto rozvaděče je provedeno napájení osvětlovací soustavy kluziště s možností maximálního osvětlení 750 lx v současnosti spínaného po třetinách. Pro napájení nového osvětlení bude použit stávající rozvaděč osvětlení, tento rozvaděč bude přezbrojen dle požadavku PD. Dále bude osazen řídící systém osvětlení, který pomocí standardizované sběrnice DALI bude nově instalovaná svítidla ovládat.</t>
  </si>
  <si>
    <t>Projekt řeší ozvučení ledové plochy zimního stadionu v Ostrově nad Ohří. Ozvučení bude ovládáno přes uživatelské grafické rozhraní na stávajícím počítači z místnosti Velínu. Příslušenství s ovládáním pak bude umístěn v místnosti Recepce a dále pak bude umožněno ovládání systému ozvučení z místa rozhodčích/časomíry. Umístění zařízení jako zesilovač, zdroj zvuku apod se uvažuje buď v místnosti Velínu nebo na Recepci.</t>
  </si>
  <si>
    <t>Výměna umělé trávy s podkladem, zprovoznění drenáží. Stávající je poničená, drenáže nefunkční.</t>
  </si>
  <si>
    <t>Výměna dřevěné salaše za novou (stávající je prostorově nevyhovující, stará a rozpadá se). Výměna rozbitého plotu.</t>
  </si>
  <si>
    <t>Vybudování dlažby (chodníčky)mezi jednotlivými pavilony. Současný nezpevněný povrch nevyhovuje.</t>
  </si>
  <si>
    <t>Rekonstrukce půdních prostor, podkroví, zateplení, elektroinstalace, podlahy.</t>
  </si>
  <si>
    <t>Přístavba ZŠ a MŠ Myslbekova v Ostrově</t>
  </si>
  <si>
    <t>Projekt řeší revitalizaci a vybavení školkové zahrady. Projekt zahrnuje SO 01 - Mlhoviště + trampolíny, SO 02 - Venkovní učebna s vybavením, SO 03 - Venkovní WC, SO 04 - Vodní hřiště, SO 05 - Bylinková zahrada a SO 06 - Domek na hračky a zahradní vybavení.</t>
  </si>
  <si>
    <t>Projekt řeší revitalizaci a vybavení školkové zahrady. Projekt obsahuje SO 01 - Mlhoviště, SO 02 - Vybavení venkovní učebny, SO 03 - Hmatový chodník, SO 04 - Domek na hračky a SO 05 - Domek na dětská kola, sáňky, kočárky.</t>
  </si>
  <si>
    <t xml:space="preserve">Projekt řeší revitalizaci a vybavení školkové zahrady. </t>
  </si>
  <si>
    <t xml:space="preserve">Předmětem stavebních úprav je uvedení zbývající části suterénu do odpovídajícího stavu současné doby, neboť se zde ještě nachází systémově zařízení a dveře osazené při výstavbě školky v padesátých letech minulého století. Dispozičně se stavební úpravy týkají místností v suterénu a to části chodby, prádelny a zadní místnosti – skladu. Z hlediska stavebních úprav se předpokládají nutné bourací práce, úprava podlah, stěn a stropů. V rámci tohoto projektu je řešena ještě zdravotechnika v prádelně. </t>
  </si>
  <si>
    <t>Projekt řeší vybavení školky pro polytechnické vzdělávání.</t>
  </si>
  <si>
    <t>Projekt řeší přestavbu učebny pro předškolní výuku.</t>
  </si>
  <si>
    <t>Projekt řeší vstupní prostor auly školy s cílem zajistit bezpečnost vstupu do školy a venkovních areálů školy.</t>
  </si>
  <si>
    <t>Projekt řeší vzduchotechniku a prostorech školy. Zejména akustika je závažným problémem, který brání ve kvalitní výuce.</t>
  </si>
  <si>
    <t>Projekt řeší stínění tříd z jižní strany školy.</t>
  </si>
  <si>
    <t xml:space="preserve">Projektová dokumentace řeší rekonstrukci stávající terasy u mateřské školy, včetně opravy stávajících opěrných zdí, které tuto terasu lemují, zábradlí a přístupových ramp. Dále projektová dokumentace řeší i očištění fasády objektu MŠ včetně potřebných lokálních oprav této fasády. Objekt byl postaven pravděpodobně v 50. letech minulého století. S ohledem na zachovaný původní vzhled a zejména s ohledem na zachované ozdobné prvky na parapetech fasády je objekt památkově chráněný. Omítka objektu je ještě původní - ze škrábaného břízolitu. Po letech působení atmosférických vlivů a spadu nečistot v ovzduší je hrubá fasáda již hodně znečištěná. S ohledem na stáří objektu je fasáda na řadě míst poškozená (trhlinami, drobnými prasklinami, jsou na ní mapy a výkvěty vzniklé během let zejména zatékáním od vadných klempířských výrobků, byla na ní provedena řada začištění omítkou jiné barvy a struktury. Na místech málo přístupných slunci je fasáda znečištěná organicky řasami a biologickým znečištěním. </t>
  </si>
  <si>
    <t>Projekt řeší revitalizaci a vybavení školkové zahrady. Projekt se člení na jednotlivé stavební objekty: SO 01 - Venkovní WC, SO 02 - Vodní hřiště, SO 03 - Domek na hračky, SO 04 - Úprava venkovní učebny s vybavením a SO 05 - Přestřešení pískoviště.</t>
  </si>
  <si>
    <t>Venkovní výukový eko panel - třídíme odpady</t>
  </si>
  <si>
    <t>Projekt řeší zajištění bezpečnosti vstupu do objektu.</t>
  </si>
  <si>
    <t>Projekt řeší informační tabuli.</t>
  </si>
  <si>
    <r>
      <t>stručný popis</t>
    </r>
    <r>
      <rPr>
        <sz val="10"/>
        <color theme="1"/>
        <rFont val="Calibri"/>
        <family val="2"/>
        <charset val="238"/>
        <scheme val="minor"/>
      </rPr>
      <t>, např. zpracovaná PD, zajištěné výkupy, výběr dodavatele</t>
    </r>
  </si>
  <si>
    <t>Mateřská škola Hroznětín, okres Karlovy Vary</t>
  </si>
  <si>
    <t>Město Hroznětín</t>
  </si>
  <si>
    <t>Hroznětín</t>
  </si>
  <si>
    <t>Investice do vybavení tříd</t>
  </si>
  <si>
    <t>Projekt řeší vybavení školky moderními technologiemi pro výuku žáků.</t>
  </si>
  <si>
    <t>Město Jáchymov</t>
  </si>
  <si>
    <t>MŠ – vybudování exteriérové zahradní učebny s vazbou na přírodní vědy a poznávání okolí</t>
  </si>
  <si>
    <t>Jáchymov</t>
  </si>
  <si>
    <t>Základní škola Marie Curie Sklodowské a mateřská škola Jáchymov, příspěvková organizace</t>
  </si>
  <si>
    <t xml:space="preserve">Předmětem projektu je revitalizace okolí školky. Jedná se zejména o vybudování prvků pro enviromentální výchovu, jako jsou školní zahrada, hmyzí domeček a další prvky pro ekologické vzdělávání. </t>
  </si>
  <si>
    <t>Vybudování environmentální venkovní učebny včetně zajištění bezbariérovosti</t>
  </si>
  <si>
    <t>Projekt řeší rekonstrukce učebny pro výuku informačních, komunikačních technologií a jazyků. Rekonstruované učebny budou vybaveny nábytkem, základním vybavením a pomůckami do učebny. Rekonstrukce zahrnuje stavebních úpravy učebny, včetně rozvodů. Projekt obsahuje zajištění bezbariérového přístupu do učebny.</t>
  </si>
  <si>
    <t>Rekonstrukce učebny pro výuku informačních, komunikačních technologií a jazyků včetně zařízení a vybavení, stavebních úprav, rozvodů, zajištění bezbariérovosti</t>
  </si>
  <si>
    <t xml:space="preserve">Rekonstrukce a vybavení učebny technických a řemeslných oborů včetně zajištění bezbariérového přístupu do těchto prostor, rekonstrukce souvisejícího bezbariérového sociálního zařízení </t>
  </si>
  <si>
    <t xml:space="preserve">V rámci realizace projektu došlo k rekonstrukci technické učebny (školní dílny) a k přistavění bezbariérového výtahu. Technická učebna (školní dílny) se nachází v 1NP severního křídla budovy školy. Předmětem projektu bylo pořízení vybavení učebny včetně souvisejících instalací a stavebních úprav. Do řešené učebny bylo pořízeno nové vybavení - nábytek, katedry, skříně, stoly, židle, regály a police. Učebna je modernizována nakoupením nového vybavení pro výuku. Dílna je vybavena novým ručním nářadím i elektronářadím. Výtah, který zajistil přístup osobám zdravotně postiženým do všech podlaží objektu základní školy, byl přistavěn do jihovýchodního rohu atria školy v místě napojení dvou křídel školy. Tímto umístěním je vyřešeno propojení všech podlaží školní budovy využívaných žáky. </t>
  </si>
  <si>
    <t>Rekonstrukce a modernizace učebny fyziky a chemie včetně stavebních úprav, rozvodů, zařízení a vybavení, zajištění bezbariérovosti</t>
  </si>
  <si>
    <t xml:space="preserve">Realizace projektu začala vyhotovením projektové dokumentace a podáním žádosti o dotaci. V březnu a dubnu 2019 se uskutečnilo výběrové řízení na dodavatele stavby. Dne 16. 4. 2019 byla podepsána smlouva o dílo se zhotovitele SVS 200 spol. s r.o. Stavební práce byly zahájeny 27. 5. 2019. Byly provedeny stavební práce spojené s výstavbou infrastruktury základních škol, rekonstrukce a stavební úpravy stávající infrastruktury a pořízení vybavení učeben. Stavba byla dokončena a předána 12. 9. 2019. Dne 7. 10. 2019 byl vydán kolaudační souhlas. V rámci projektu byly dodrženy veškeré legislativní a dotační požadavky. Právní akt byl vydán dne 10. 3. 2020. </t>
  </si>
  <si>
    <t>Rekonstrukce a vybavení učebny technických a řemeslných oborů včetně zajištění bezbariérového přístupu, rekonstrukce souvisejícího bezbariérového sociálního zařízení</t>
  </si>
  <si>
    <t>V rámci realizace projektu došlo k vybudování nové přístavby technických učeben včetně jejich zázemí a vybavení. Další částí projektu bylo zajištění bezbariérovosti školy přístavbou výtahu, který bezbariérově propojil všechny hlavní výškové úrovně stávajícího objektu ZŠ. Pro bezbariérový přístup k výtahu byla zhotovena imobilní rampa v dvorní části areálu. Bezbariérovost školy zajišťují také dvě imobilní WC nově navržená v přístavbě. V rámci projektu vznikly dvě odborné učebny. V prvním patře vznikly žákovské dílny, které byly vybaveny nábytkem - skříně, stoly, židle, police a regály a další. Dílna byla modernizována nakoupením nového vybavení vhodného pro polytechnickou výchovu ? vrtačky, pily, kleště, kladiva, rašple a dalším nářadím. Ve druhém patře se nachází žákovské kuchyně, která je vybavena kuchyňskou linkou, nerezovými dřezy, vestavnými myčkami, elektrickými sporáky s troubami a lednice.</t>
  </si>
  <si>
    <t>Rekonstrukce a vybavení učebny technických a řemeslných oborů včetně zajištění bezbariérového přístupu do těchto prostor, rekonstrukce souvisejícího bezbariérového sociálního zařízení</t>
  </si>
  <si>
    <t>V budově ZŠ byla realizována rekonstrukce prostor učeben, pořízení vybavení, pomůcek do učeben, vybudování bezbariérového vstupu, přístavba bezbariérového výtahu a vybudování bezbariérového sociálního zařízení. Stavba byla realizována jako přestavba stávajícího prostoru bývalé kotelny na technickou učebnu spolu se sociálním zázemím. Z východní strany budovy byl vystavěn imobilní přístup do školy a mezi hlavní budovou a východním křídlem budovy byla přistavěna výtahová šachta.</t>
  </si>
  <si>
    <t>Základní škola a mateřská škola Pernink, příspěvková organizace</t>
  </si>
  <si>
    <t>Obec Pernink</t>
  </si>
  <si>
    <t>Celková modernizace učeben ZŠ a MŠ Pernink</t>
  </si>
  <si>
    <t>Pernink</t>
  </si>
  <si>
    <t xml:space="preserve">Předmětem projektu byla rekonstrukce a pořízení vybavení učeben včetně souvisejících instalací a stavebních úprav. </t>
  </si>
  <si>
    <t>Předmětem projektu bude – vybudování učebny fyziky. Jedná se o rekonstrukci učebny včetně souvisejících instalací a stavebních úprav, tj. rozvody médií, pořízení vybavení a vystrojení učebny, zabezpečení bezbariérového přístupu.</t>
  </si>
  <si>
    <t>Předmětem projektu bude – vybudování učebny chemie. Jedná se o rekonstrukci učebny včetně souvisejících instalací a stavebních úprav, tj. rozvody médií, pořízení vybavení a vystrojení učebny, zabezpečení bezbariérového přístupu.</t>
  </si>
  <si>
    <t>Předmětem projektu bude – vybudování učebny digitálních a informačních technologi Jedná se o rekonstrukci učebny včetně souvisejících instalací a stavebních úprav, tj. rozvody médií, pořízení vybavení a vystrojení učebny, zabezpečení bezbariérového přístupu.</t>
  </si>
  <si>
    <t>Předmětem projektu bude – vybudování učebny zeměpisu a přírodopisu. Jedná se o rekonstrukci učebny včetně souvisejících instalací a stavebních úprav, tj. rozvody médií, pořízení vybavení a vystrojení učebny, zabezpečení bezbariérového přístupu.</t>
  </si>
  <si>
    <t>Předmětem projektu je rekonstrukce školní jídelny. Součástí dostavby je vybudování nového sociálního zařízení včetně šaten.</t>
  </si>
  <si>
    <t>Základní škola Hroznětín, okres Karlovy Vary</t>
  </si>
  <si>
    <t>Rekonstrukce tělocvičny včetně zařízení a vybavení</t>
  </si>
  <si>
    <t>Investice do vybavení družiny (včetně zahradních herních prvků)</t>
  </si>
  <si>
    <t>Investice do bezbariérového přístupu školy</t>
  </si>
  <si>
    <t>Investice do IT technologií pro pedagogy, pořízení audiovizuální techniky</t>
  </si>
  <si>
    <t>Modernizace tříd a Investice do vybavení tříd</t>
  </si>
  <si>
    <t>Modernizace učeben školy a technických dílen</t>
  </si>
  <si>
    <t>Rekonstrukce a modernizace školní kuchyně a jídelny</t>
  </si>
  <si>
    <t>Předmětem projektu je rekonstrukce a modernizace školní jídelny. Součástí dostavby je vybudování nového sociálního zařízení včetně šaten.</t>
  </si>
  <si>
    <t>ZŠ – nákup speciálních a kompenzačních pomůcek</t>
  </si>
  <si>
    <t>Rekonstrukce vniřních rozvodů a vybudování vstupu sociálních zařízení</t>
  </si>
  <si>
    <t>Projekt zahrnuje rekonstrukce objektů školských zařízení včetně rekonstrukce kompletních rozvodů topného systému a rozvodů kanalizace a vody, která zahrnuje instalaci nového kotle, rozvodů vody, tepla a radiátorů, měření a regulace, které povedou ke snížení energetické náročnosti. Součástí projektu je rekonstrukce sociálních zařízení školy. Součástí projektu je investice do bezbariérového přístupu do školy.</t>
  </si>
  <si>
    <t xml:space="preserve">Rekonstrukce tělocvičny </t>
  </si>
  <si>
    <t xml:space="preserve">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 </t>
  </si>
  <si>
    <t>Základní škola a mateřská škola Horní Blatná, okres Karlovy Vary</t>
  </si>
  <si>
    <t>Obec Horní Blatná</t>
  </si>
  <si>
    <t>Horní Blatná</t>
  </si>
  <si>
    <t>Předmětem projektu je rekonstrukce objektu školní jídelny. Součástí dostavby je vybudování nového sociálního zařízení včetně šaten. Součástí projektu je vybavení a modernizace kuchyně.</t>
  </si>
  <si>
    <t>Projekt zahrnuje rekonstrukci 3. patra na školu v přírodě včetně rekonstrukce kompletních rozvodů topného systému, která zahrnuje instalaci nového kotle, rozvodů a radiátorů a měření a regulace, vodoinstalace, elektroinstalace a sanity, které povedou ke snížení energetické náročnosti.  Vnitřní instalace je nutné provést ve všech podlažích budovy. Součástí projektu je investice do bezbariérového přístupu školy.</t>
  </si>
  <si>
    <t>Předmětem projektu bude – vybudování učebny digitálních a informačních technologií a a vybudování nové polytechnické učebny. Jedná se o rekonstrukci učebny včetně souvisejících instalací a stavebních úprav, tj. rozvody médií, pořízení vybavení a vystrojení učebny, zabezpečení bezbariérového přístupu. Součástí projektu je investice do rekonstrukce odborné knihovny.</t>
  </si>
  <si>
    <t>Předmětem projektu je rekonstrukce školní tělocvičny. V rámci projektu je nutná rekonstrukce tělocvičny, kompletace vybavení a vybudování polyfunkčního venkovního hřiště. Projekt zahrnuje rekonstrukce vnitřních prostor, snížení energetické náročnosti. Je nutné provést rekonstrukci sociálního zařízení včetně šaten. Součástí projektu bude nákup pomůcek pro výuku tělesné výchovy.</t>
  </si>
  <si>
    <t>Abertamy</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</si>
  <si>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t>
  </si>
  <si>
    <t xml:space="preserve">Předmětem projektu je rekonstrukce školní tělocvičny. V rámci projektu je nutné rozšíření kapacity tělocvičny, kompletace vybavení a částečná rekonstrukce školního hřiště. Projekt zahrnuje rekonstrukce podlah, zateplení budovy a snížení energetické náročnosti. Je nutné provést rekonstrukci sociálního zařízení včetně šaten. Součástí projektu bude nákup pomůcek pro výuku tělesné výchovy. </t>
  </si>
  <si>
    <t>Předmětem projektu je rekonstrukce školní jídelny včetně výměny oken, zateplení střechy a fasády, které povedou ke snížení energetické náročnosti. Součástí dostavby je vybudování nového sociálního zařízení včetně šaten. V projektu je modernizace kuchyně. Novým prvkem je vybudování dětské společenské místnosti.</t>
  </si>
  <si>
    <t>Základní škola Ostrov, příspěvková organizace</t>
  </si>
  <si>
    <t>Karlovarský kraj</t>
  </si>
  <si>
    <t>Rekonstrukce školy</t>
  </si>
  <si>
    <t xml:space="preserve">Projekt zahrnuje zateplení pláště budovy, výměnu všech oken a celkovou opravu fasády. </t>
  </si>
  <si>
    <t>Vybudování a vybavení nové učebny technických a technologických oborů</t>
  </si>
  <si>
    <t xml:space="preserve">Kompletní rekonstrukce malokapacitní tělocvičny včetně vybavení tělocvičnými prvky </t>
  </si>
  <si>
    <t>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t>
  </si>
  <si>
    <t>Revitalizace okolí školy a vybudování polyfunkčního venkovního hřiště se školní zahradou</t>
  </si>
  <si>
    <t>Zateplení objektů školského zařízení (budova ŠD, MŠ a ŠJ) včetně rekonstrukce kompletních rozvodů topného systému v obou budovách ZŠ a MŠ Pernink)</t>
  </si>
  <si>
    <t>Projekt zahrnuje zateplení objektů školských zařízení včetně rekonstrukce kompletních rozvodů topného systému, která zahrnuje instalaci nového kotle, rozvodů a radiátorů a měření a regulace, které povedou ke snížení energetické náročnosti. Součástí projektu je investice do bezbariérového přístupu školy, rekonstrukce školní jídelny a stavební úpravy na podporu podnětného venkovního prostředí (okolí vstupu do školy a hřiště).</t>
  </si>
  <si>
    <t>Učíme se s technikou</t>
  </si>
  <si>
    <t>Rekonstrukce konektivity a komunikačních technologií školy</t>
  </si>
  <si>
    <t>Předmětem projektu je rekonstrukce konektivity školy, datových sítí LAN a WIFI včetně silnoproud ých rozvodů. Jedná se o vytvoření nových datových rozvodů pro komunikační sítě, nových datových rozvodů LAN, dodávku nových aktivních a pasívních prvků včetně montáže.</t>
  </si>
  <si>
    <t>zrealizováno</t>
  </si>
  <si>
    <t>Předmětem projektu je vybudování přístavby nové učebny. Součástí dostavby je vybudování nového sociálního zařízení.</t>
  </si>
  <si>
    <t>Předmětem projektu je rekonstrukce pláště budovy MŠ. V rámci projektu dojde k zateplení fasády objektu a střechy.</t>
  </si>
  <si>
    <t>Rekonstrukce kompletních rozvodů topného systému a měření regulace, které povedou ke snížení energetické náročnosti. Zároveň dojde k instalaci nového tepelného čerpadla a zajištění energetické soběstačnosti budovy. Ve třídách budou instalovány nové rekuperační jednotky na zajištění výměny vzduchu.</t>
  </si>
  <si>
    <t xml:space="preserve">Předmětem projektu je rekonstrukce školní tělocvičny a její rozšíření. V rámci projektu se bude rekonstruovat celý prostor tělocvičny včetně stavebních úprav budovy. Součástí projektu bude nákup pomůcek pro výuku tělesné výchovy.  </t>
  </si>
  <si>
    <t>049753371</t>
  </si>
  <si>
    <t>Rekonstrukce keramické dílny</t>
  </si>
  <si>
    <t>ne</t>
  </si>
  <si>
    <t>Předmětem projektu je rekonstrukce keramické dílny včetně stavebních prací, rekonstrukce rozvodů vody, rekonstrukce sociálních zařízení, rekonstrukce podlah, rekonstrukce osvětlení, rekonstrukce podlah a vybavení mobilářem.</t>
  </si>
  <si>
    <t>Vybudování venkovní učebny</t>
  </si>
  <si>
    <t>Vybudování workoutového hřiště</t>
  </si>
  <si>
    <t>Vybudování venkovního workoutového hřiště na pozemku školy pro využití v hodinách tělesné výchovy i pro zájmovou činnost.</t>
  </si>
  <si>
    <t xml:space="preserve">Nová střešní nástavba s odbornými učebnami včetně kompletního vybavení </t>
  </si>
  <si>
    <t>ano</t>
  </si>
  <si>
    <t>Projekt zahrnuje zateplení objektů školy včetně výměny oken, zateplení fasády, které povedou ke snížení energetické náročnosti. Součástí projektu je investice do bezbariérového přístupu školy, rekonstrukce školních šaten a stavební úpravy na podporu podnětného venkovního prostředí (okolí vstupu do školy a hřiště). Projekt také počítá s výměnou střešní krytiny.</t>
  </si>
  <si>
    <t>Základní škola a mateřská škola Abertamy, Blatenská 425, příspěvková organizace</t>
  </si>
  <si>
    <t>Město Abertamy</t>
  </si>
  <si>
    <t>Projekt řeší  revitalizace obou zahrad základní a mateřské školy, výsadbu ovocných i užitkových stromů a keřů, včetně nákupu technických prostředků k realizaci. Grant získáný od nadace O2.</t>
  </si>
  <si>
    <t>Projekt řeší kompletní modernizaci školní družiny včetně výmalby, vybavení pomůckami a nábytkem, nová okna, dveře, rozvod elektřiny.</t>
  </si>
  <si>
    <t>Projekt zahrnuje doplňkové objekty, které doplní celkové vybavení na školkové zahrady. Součástí projektu je mlhoviště a pítko. Jedná se plochu z měkkého vodopropustného materiálu EPDM. Do plochy je asymetricky vložen stojan mlžítka, který je napojen na vodovodní přípojku. Další je úprava stávajícího altánu na venkovní dílnu pro děti. dílna bude vybavena dvěma venkovními dřevěnými ponky, se dvěma sadami, tzv. opravdového nářadí. Součástí vybavení učebny bude i osazení 4 ks atypických stolů s lavicemi. Dále se venkovní učebna vybaví 16 ks krychlemi na sezení.</t>
  </si>
  <si>
    <t>Projekt zahrnuje celkové řešení severní části školní zahrady. Součástí projektu je úprava pozemku a nové centrální hřiště z měkkého vodopropustného materiálu EPDM. Do plochy hřiště jsou vsazeny herní polezné objekty, včetně skluzavky. Část zahrady bude osazena  skákacími deskami, případně zemními trampolínami. Zahrada bude doplněna o balanční chodník, lavičky, koše, zvýšené pískoviště a drobné vybavení.</t>
  </si>
  <si>
    <t>Nákup konvektomatu</t>
  </si>
  <si>
    <t>Výměna statého konvektomatu za nový. Starý přístroj je opotřebovaný, četné závady neumožňují bezproblémovou funkci, opravy jsou nerentabilní. Chybí vybavenost moderními funkcemi.</t>
  </si>
  <si>
    <t>Oprava střechy hlavní budovy</t>
  </si>
  <si>
    <t>Oprava řeší nové oplechování okolo atiky, hran, vikýřů a komínových prostupů střešní konstrukcí a případně poškozených částí pláště. Dále bude odstraněn starý nátěr a proveden nový.  Součástí prací bude revize a případná výměna okapů a svodů.</t>
  </si>
  <si>
    <t>Projekt řeší revitalizaci a vybavení školkové zahrady. Projekt zahrnuje SO 03 - Zastínění pískovišť, SO 04 - Lavička kolem stromu, SO 05 - Vybavení venkovních učeben a SO 06 - Multifunkční tabule.</t>
  </si>
  <si>
    <t>1. etapa dokončena</t>
  </si>
  <si>
    <t>zpracována PD nutno aktualizovat</t>
  </si>
  <si>
    <t>zpracována studie</t>
  </si>
  <si>
    <t>zpracována PD</t>
  </si>
  <si>
    <t>vydané SP</t>
  </si>
  <si>
    <t>Rekonstrukce hlavních rozvodů vody, kanalizace</t>
  </si>
  <si>
    <t>zpracovaná PD</t>
  </si>
  <si>
    <t xml:space="preserve">Předmětem projektu je kompletní rekonstrukce školní družiny, zahrnující úpravu vnitřních prostor, komplet elektroinstalace, zastínění, vnitřní vybavení ŠD včetně montáže. Součástí projektu  je také vybudování herních prvků a zařízení pro enviromentální výchovu na školní zahradě, včetně terénních prací a oplocení. </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</si>
  <si>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  Zabezpečení bezbariérového přístupu. Součástí projektu je investice do rekonstrukce odborné knihovny.</t>
  </si>
  <si>
    <t>Projekt zahrnuje rekonstrukci datové sítě. Jedná se o samotnou kabeláž min. kategorie 5E, dostatečný počet přípojných míst v kabinetech a v učebnách. Dále o vybavení školy dostatečně dimenzovanými aktivními prvky — switche, včetně podpory PoE pro kamery/wifi ap./telefony apod. optické propojení, IP kamerami pro monitorování exp. či rizikových míst, firewallem vč. IPS/UTM, UPS serverovny vč. managementu, klimatizace serverovny a řešení kabeláže pro EZS (případně neexistující EPS) a přístupový systém do školy.</t>
  </si>
  <si>
    <t>Předmětem projektu je přístavba k objektu školy, ve které bude vybudovaná školní družina a nové učebny. Součástí dostavby je vybudování nového sociálního zařízení.</t>
  </si>
  <si>
    <t>nedostatky vybavení při revizích</t>
  </si>
  <si>
    <t>Předmětem projektu je rekonstrukce konektivity školy, datových sítí LAN a WIFI včetně silnoproudých rozvodů. Jedná se o vytvoření nových datových rozvodů LAN, dodávku nových aktivních a pasivních prvků včetně. Jedná se o souhlas zřizovatele (Město Jáchymov) u p.o. ZŠ Jáchymov.</t>
  </si>
  <si>
    <t>Konektivita ZŠ</t>
  </si>
  <si>
    <t>Vybudování školní tělocvičny a rekonstrukce školního hřiště včetně šaten</t>
  </si>
  <si>
    <t>Předmětem projektu je rekonstrukce školní tělocvičny. V rámci projektu je nutné rozšíření kapacity tělocvičny, kompletace vybavení a částečná rekonstrukce školního hřiště. Projekt zahrnuje rekonstrukce podlah, zateplení budovy a snížení energetické náročnosti. Je nutné provést rekonstrukci sociálního zařízení včetně šaten. Součástí projektu bude nákup pomůcek pro výuku tělesné výchovy.</t>
  </si>
  <si>
    <t>Vybudování cvičné kuchyňky</t>
  </si>
  <si>
    <t xml:space="preserve">Předmětem projektu bude vybudování cvičné kuchyňky. Hlavním cílem projektu je vytvoření a zlepšení podmínek stávajícím i budoucím žákům nejen pro výuku předmětu pracovní činnosti. Kromě kompletní modernizace elektroinstalace, odpadů, vody či nábytku budou zakoupeny nové elektrospotřebiče a pomůcky pro vaření. </t>
  </si>
  <si>
    <t>Vybudování technické a řemeslnické učebny včetně bezbariérového přístupu</t>
  </si>
  <si>
    <t>V rámci realizace projektu dojde k vybudování technické a řemeslnické učebny (školní dílny). Předmětem projektu bude pořízení vybavení učebny včetně souvisejících instalací a stavebních úprav. Do řešené učebny bude pořízeno nové vybavení-nábytek, katedry, skříně, stoly, židle, regály a police. Učebna bude vybavena nakoupením nového vybavení pro výuku. Učebna bude vybavena novým ručním nářadím i elektronářadím. Bezbariérovost bude řešena.</t>
  </si>
  <si>
    <t>Vybudování keramické dílny</t>
  </si>
  <si>
    <t>Předmětem projektu je vybudování keramické dílny včetně stavebních prací, rekonstrukce rozvodů vody, rekonstrukce sociálních zařízení, rekonstrukce podlah, rekonstrukce osvětlení a vybavení mobilářem.</t>
  </si>
  <si>
    <t>Rekonstrukce školní jídelny, výdejny jídel, šatny a sociálních zařízení ŠD i ZŠ</t>
  </si>
  <si>
    <t>Předmětem projektu je rekonstrukce objektu školní jídelny a školní družiny včetně sociálního zařízení a šaten. Součástí projektu je vybavení a modernizace výdejny jídel.</t>
  </si>
  <si>
    <t>Projekt řeší vybavení tříd ve škole – nábytek, podlahy, elektroinstalace včetně osvětlení, odpady, voda, moderní technologie pro výuku žáků a učební pomůcky.</t>
  </si>
  <si>
    <t>Modernizace tříd a investice do vybavení tříd</t>
  </si>
  <si>
    <t>Vybudování polytechnické učebny</t>
  </si>
  <si>
    <t>Předmětem projektu je vybudování polytechnické učebny. Cílem projektu je zvýšení kvality vzdělávání v oblasti polytechnického vzdělávání díky vybudování učebny polytechnické výchovy a pořízením odpovídajícího vybavení učebny.</t>
  </si>
  <si>
    <t>Revitalizace okolí školy a školní zahrady</t>
  </si>
  <si>
    <t>6000667 11</t>
  </si>
  <si>
    <t>Oprava fasády budovy MŠ</t>
  </si>
  <si>
    <t>Objekt je památkově chráněný-patří do období Sorely.Na budově jsou reliéfy, různé ozdobné prvky.Na budově jsou trhliny, opadává omítka, budova je znečištěna řasami a je znehodnecena různými nekvalitním opravami spadané omítky.</t>
  </si>
  <si>
    <t>náklady dosud nevyčísleny</t>
  </si>
  <si>
    <t>Výměna zastaralého konvektomatu, časté poruchy,opravy. Stav ovlivňuje kvalitu pokrmů.</t>
  </si>
  <si>
    <t>Rekonstrukce spojovacího krčku mezi školou a školní družinou</t>
  </si>
  <si>
    <t>Řešení podhledů včetně osvětlení, řešení podlah a obložení stěn a sloupků.</t>
  </si>
  <si>
    <t>049753622</t>
  </si>
  <si>
    <t>049753495</t>
  </si>
  <si>
    <t>047701617</t>
  </si>
  <si>
    <t>Rekonstrukce a dostavba ZUŠ</t>
  </si>
  <si>
    <t>Vybudování specializované učebny dalšího vzdělávání v pavilonu Ekocentra, ve vazbě na přírodní vědy, polytechnické vzdělávání a práci s digitálními technologiemi. Předmětem projektu jsou stavební práce, pořízení vybavení, pomůcky IT technologií a zajištění řešení konektivity.</t>
  </si>
  <si>
    <t>Vybudování nové zahrady mateřské školky včetně herních a enviromentálních prvků</t>
  </si>
  <si>
    <t>Projekt řeší výstavbu nové školkové zahrady, jejíž součástí budou herní prvky, lavičky, odpadkové koše, enviromentální vzdělávání spojené s výsadbou zeleně a dalšími naučnými a vzdělávacími prvky předškolní  výchovy.</t>
  </si>
  <si>
    <t>Úprava učebny (technická učebna chemie, fyziky, biologie), včetně zajištění bezbariérového přístupu do učeben a na WC</t>
  </si>
  <si>
    <t>Vybudování učebny fyziky, rozvody médií, pořízení vybavení a vystrojení učebny, zabezpečení bezbariérového přístupu</t>
  </si>
  <si>
    <t>Vybudování učebny chemie, rozvody médií, pořízení vybavení a vystrojení učebny, zabezpečení bezbariérového přístupu</t>
  </si>
  <si>
    <t>Vybudování učebny digitálních a informačních technologií, rozvody médií, pořízení vybavení a vystrojení učebny, zabezpečení bezbariérového přístupu</t>
  </si>
  <si>
    <t>Vybudování učebny zeměpisu, přírodopisu, konektivita učebny a vybavení</t>
  </si>
  <si>
    <t>Rekonstrukce školní jídelny, šatny</t>
  </si>
  <si>
    <t>Vybudování exteriérové zahradní učebny s vazbou na přírodní vědy a poznávání okolí</t>
  </si>
  <si>
    <t>Rekonstrukce školní kuchyně a jídelny</t>
  </si>
  <si>
    <t>Rekonstrukce, modernizace kabinetů a sborovny pro pedagogy</t>
  </si>
  <si>
    <t>Modernizace prostor školního klubu, zázemí hudební výchovy a knihovny</t>
  </si>
  <si>
    <t>Modernizace zahrady</t>
  </si>
  <si>
    <t xml:space="preserve">Multifinkční hřiště z tartanu - první část. Projekt zahrnuje realizaci části multifunkčního hřiště z tartanu s pracovním názvem „Poznávací část – Hmyzí les“. Tato část je součástí již zpracovaného vizuálního návrhu hřiště, které je koncepčně rozděleno do tří částí. "Poznávací část" má charakter pohybové zóny s enviromentální tematikou, zaměřené na rozvoj pohybových dovedností dětí a jejich vztahu k přírodě. Hlavními prvky jsou mraveniště, přírodní překážky a interaktivní prvky inspirované světem lesního hmyzu. Cílem projektu je propojit pohyb, hru a enviromentální výchovu - podpořit přirozený pohyb dětí v bezpečném a podnětném prostředí, rozvíjet jejich zvídavost, spolupráci a respekt k přírodě. </t>
  </si>
  <si>
    <t>Multisenzorické prostředí a pomůcky pro relaxaci</t>
  </si>
  <si>
    <t xml:space="preserve">Digitalizace v MŠ </t>
  </si>
  <si>
    <t>Modernizace hřiště na školní zahradě</t>
  </si>
  <si>
    <t>Venkovní učebna a sociální zařízení</t>
  </si>
  <si>
    <t>Výstavba venkovní učebny pro polytechnické vzdělávání včetně toalet a skladových prostor pro umístění vybavení učebny.</t>
  </si>
  <si>
    <t xml:space="preserve">Instalace vzduchotechniky včetně chlazení do učeben mateřské školy (vysoké teploty v letních měsících narušují provoz mateřské školy). </t>
  </si>
  <si>
    <t>Projekt obsahuje SO 01 – Vodní prvek (jezírko s rostlinami a vhodným zabezpečením), SO 02 – Výsadba vodních a pobřežních rostlin, SO 03 – Vzdělávací a pozorovací zóna pro děti (posezení, informační tabule), SO 04 – Hmyzí hotel a přírodní úkryty pro živočichy.</t>
  </si>
  <si>
    <t>Projekt řeší vybudování výukových vyvýšených záhonů (cca 10 ks) a bylinkové části školní zahrady. Cílem je rozvoj environmentální a polytechnické výchovy dětí, praktické zapojení do pěstování rostlin, poznávání léčivých bylin a zdravého životního stylu. Projekt obsahuje SO 01 – Vyvýšené dřevěné záhony s výplní a závlahou, SO 02 – Výsadba bylin a drobných plodin, SO 03 – Zázemí pro pěstební činnost (nářadí, kompostér), SO 04 – Edukativní prvky (informační tabule, popisky rostlin).</t>
  </si>
  <si>
    <t>Ostrov, MŠ Masarykova – venkovní vodní hřiště na školní zahradě</t>
  </si>
  <si>
    <t>Projekt řeší vybudování venkovního vodního hřiště pro podporu polytechnické a environmentální výchovy. Hřiště umožní dětem experimentovat s vodou, sledovat její tok, využívat přelévání, čerpání a pohyb vody v různých žlabech a prvcích. Projekt obsahuje SO 01 – Vodní stoly a žlaby s možností regulace toku vody, SO 02 – Ruční pumpa s rezervoárem, SO 03 – Bezpečnostní povrch a odvodnění, SO 04 – Doplnění mobiliáře (posezení, stříšky pro stín).</t>
  </si>
  <si>
    <t>Ostrov, MŠ Masarykova – herní plocha s celoročním využitím (povrch SmartSoft)</t>
  </si>
  <si>
    <t>Projekt řeší vybudování moderní herní plochy s celoročním využitím. Speciální povrch SmartSoft od firmy 4soft zajišťuje bezpečnost, odolnost proti povětrnostním vlivům a komfort při hře. Plocha bude využívána k pohybovým aktivitám dětí po celý rok. Projekt obsahuje SO 01 – Přípravu a úpravu terénu, SO 02 – Instalaci certifikovaného povrchu SmartSoft, SO 03 – Doplnění herních a sportovních prvků dle potřeb MŠ, SO 04 – Oplocení a bezpečnostní zajištění plochy.</t>
  </si>
  <si>
    <t>Ostrov, MŠ Masarykova – dopravní hřiště s celoročním využitím (povrch SmartSoft)</t>
  </si>
  <si>
    <t>Projekt řeší vybudování dopravního hřiště v areálu školní zahrady pro celoroční využití. Speciální povrch SmartSoft od firmy 4soft zajistí bezpečnost, odolnost a komfort při pohybu. Hřiště bude sloužit k dopravní výchově dětí, výuce pravidel silničního provozu a bezpečného chování chodců a cyklistů. Projekt obsahuje SO 01 – Přípravu a úpravu terénu, SO 02 – Instalaci povrchu SmartSoft, SO 03 – Vybudování dopravních prvků (značky, semafory, přechody, křižovatky), SO 04 – Zázemí pro uskladnění pomůcek (odrážedla, kola, vesty).</t>
  </si>
  <si>
    <t>Ostrov, MŠ Masarykova – revitalizace dřevěných venkovních učeben a vybavení nábytkem</t>
  </si>
  <si>
    <t>Projekt řeší opravu a modernizaci stávajících venkovních dřevěných učeben na školní zahradě, které slouží k environmentální a polytechnické výuce. Součástí je výměna poškozených konstrukcí, ošetření dřeva, doplnění zastřešení a obnovy bezpečnostních prvků. Projekt obsahuje SO 01 – Stavební úpravy a opravy dřevěných konstrukcí, SO 02 – Ochrana a nátěry dřevěných částí, SO 03 – Nový venkovní nábytek (lavice, stoly, sedací prvky), SO 04 – Edukativní a didaktické doplňky.</t>
  </si>
  <si>
    <t>Ostrov, MŠ Masarykova – místnost pro senzomotorické a smyslohrátky</t>
  </si>
  <si>
    <t>Projekt řeší vybudování a vybavení speciální místnosti určené pro senzomotorické aktivity a smyslové hry dětí. Cílem je rozvoj jemné a hrubé motoriky, stimulace smyslového vnímání a podpora inkluzivního vzdělávání. Projekt obsahuje SO 01 – Stavební úpravy prostoru (podlahy, povrchy, bezpečnostní prvky), SO 02 – Vybavení senzomotorickými pomůckami (matrace, míče, balanční prvky, multisenzorické panely), SO 03 – Osvětlení a akustické řešení pro klidné prostředí, SO 04 – Úložné prostory a mobiliář.</t>
  </si>
  <si>
    <t>Ostrov, MŠ Masarykova – místnost pro relaxační aktivity (Snoezelen) </t>
  </si>
  <si>
    <t>Projekt řeší vybudování a vybavení speciální relaxační místnosti typu Snoezelen pro smyslovou stimulaci, odpočinek a relaxaci dětí. Cílem je vytvoření bezpečného prostředí, které podporuje duševní pohodu, inkluzivní vzdělávání a individuální rozvoj. Projekt obsahuje SO 01 – Stavební úpravy prostoru (podlahy, bezpečnostní prvky, akustika), SO 02 – Speciální vybavení Snoezelen (světelné prvky, bublinkové válce, projektory, zvuková technika), SO 03 – Měkké relaxační vybavení (sedací vaky, matrace, polštáře), SO 04 – Úložné prostory a mobiliář.</t>
  </si>
  <si>
    <t>Ostrov, MŠ Masarykova – vybavení mateřské školy klimatizací pro obě budovy </t>
  </si>
  <si>
    <t>Projekt řeší instalaci klimatizačních jednotek do vybraných tříd, společných prostor a zázemí mateřské školy. Cílem je zajistit optimální tepelný komfort v letních měsících, zlepšit podmínky pro děti i zaměstnance a snížit riziko přehřívání budovy. Projekt obsahuje SO 01 – Dodávku a montáž klimatizačních jednotek, SO 02 – Rozvodovou a elektrickou instalaci, SO 03 – Stavební úpravy související s montáží, SO 04 – Regulaci a systém řízení.</t>
  </si>
  <si>
    <t>Ostrov, MŠ Masarykova – pořízení interaktivních tabulí</t>
  </si>
  <si>
    <t>Projekt řeší pořízení nových interaktivních tabulí do tříd, které dosud nejsou vybaveny. Cílem je podpora moderních výukových metod, rozvoj digitálních kompetencí dětí a zajištění rovnoměrného technického zázemí ve všech třídách mateřské školy. Projekt obsahuje SO 01 – Dodávku interaktivních tabulí s příslušenstvím, SO 02 – Instalaci a zapojení do ICT infrastruktury, SO 03 – Zaškolení pedagogů.</t>
  </si>
  <si>
    <t>Ostrov, MŠ Masarykova (budova 1195) – modernizace učeben ve třech třídách formou vyvýšených dřevěných pater</t>
  </si>
  <si>
    <t>Projekt řeší modernizaci učeben ve třech třídách hlavní budovy MŠ prostřednictvím instalace vyvýšených dřevěných pater. Cílem je efektivnější využití prostoru, vytvoření více zón pro hru a učení a podpora pohybových i tvůrčích aktivit dětí. Projekt obsahuje SO 01 – Návrh a realizaci vyvýšených dřevěných konstrukcí, SO 02 – Povrchové úpravy a bezpečnostní prvky (zábradlí, schůdky, protiskluzové prvky), SO 03 – Doplňkový mobiliář (sedací prvky, úložné prostory), SO 04 – Osvětlení a barevné řešení prostoru.</t>
  </si>
  <si>
    <t>Ostrov, MŠ Masarykova (budova 1199) – zastřešení a stavební úprava vstupu, kovového schodiště a nájezdu pro vozíky</t>
  </si>
  <si>
    <t>Projekt řeší zastřešení a komplexní stavební úpravu vstupní části budovy 1199, včetně opravy a modernizace kovového schodiště a  nájezdu pro kočárky a vozíky. Cílem je zvýšení bezpečnosti, komfortu a bezbariérového přístupu do budovy. Projekt obsahuje SO 01 – Zastřešení vstupu (ocelová a polykarbonátová konstrukce), SO 02 – Oprava a úprava kovového schodiště,  SO 03 – Drobné terénní a povrchové úpravy v okolí vstupu.</t>
  </si>
  <si>
    <t>Projekt řeší modernizaci školní zahrady a vybavení - tartanové hřiště, basketbalové koše, trampolína, balanční prvky.</t>
  </si>
  <si>
    <t>Moderní digitální technologie a pomůcky v MŠ.</t>
  </si>
  <si>
    <t>Prostředí pro smyslovou stimulaci a terapeutickou podporu.</t>
  </si>
  <si>
    <t>Projekt: Multifunkční venkovní učebna – celoroční provoz pro 36 osob
Cílem projektu je transformace atria základní školy na plně vybavenou, bezbariérovou venkovní učebnu s celoročním provozem pro 36 žáků. Původní koncepce amfiteátru s altánem je nahrazena moderním řešením v podobě plně montované, zateplené dřevostavby o rozměrech 10 × 6,5 m, která bude sloužit jako hlavní výukový prostor.
Popis učebny: Bezbariérová dřevostavba s kapacitou 36 žáků.Celoroční provedení,Variabilní prostor díky výsuvnému schodu a skládacím lavicím.Uzamykatelný kabinet pro uložení pomůcek, zabezpečení lavic proti převrácení.Technologické vybavení pro moderní výuku: Interaktivní dotykový panel, tabule, projektor.Wi-Fi připojení, klimatizace.Optimalizace pro videokonference, co-teaching a sdílení výuky. Speciální pohybová kamera, reproduktory, vizualizér. Ekologické a přírodovědné prvky: Zelená stěna jako součást výukového prostředí. Kompostéry a vermikompostéry s kalifornskými žížalami.Nádrž na dešťovou vodu pro zavlažování. Vyvýšené záhony pro praktickou výuku pěstitelství. Ptačí budky a krmítko s kamerami, meteostanice pro environmentální vzdělávání.Stavební a technické úpravy: Odstranění stávajících ploch (beton, asfalt, zatravnění, opěrné zídky).Nové prostorové uspořádání pomocí palisád, schodišť a terénních úprav.</t>
  </si>
  <si>
    <t>Příprava PD, Byla podána dotační žádost</t>
  </si>
  <si>
    <t>Modernizace žákovských šaten</t>
  </si>
  <si>
    <t>Výměna šatnových skříněk, rekonstrukce podlah, výmalba, rozšíření kamerového systému.</t>
  </si>
  <si>
    <t>Vzduchotechnika do učeben a kancláří školy</t>
  </si>
  <si>
    <t>Instalace vzduchotechniky včetně chlazení do učeben a kancelářích na jižní straně hlavní budovy základní školy (vysoké teploty v letních měsících narušují provoz školy) včetně výmalby chodeb.</t>
  </si>
  <si>
    <t xml:space="preserve">Revitalizace školní zahrady </t>
  </si>
  <si>
    <t>Projekt zahrnuje výměnu herních prvků včetně vyrovnání pozemku a instalaci dopadových ploch, vybudování venkovní učebny včetně toalet.</t>
  </si>
  <si>
    <t>nebude realizováno</t>
  </si>
  <si>
    <t>Přestavba uhelny na sklad, ateliér, víceúčelový prostor</t>
  </si>
  <si>
    <t>Jedná se o přestavbu a zabezpečení původní již nepoužívané a chátrající podzemní uhelny na vytápěný sklad či ateliér pro výuku uměleckých předmětů. Přístup je zajištěn sousedním venkovním schodištěm a současně i suterénem školní budovy skrze rekonstruovaný prostor dílen se zázemím. Cílem je vybudování vytápěného bezpečného prostoru školy v původních podzemních prostorách uhelny, dále vybudování nových parkovacích stání pro osobní automobily na střeše nově upraveného skladu a v části přilehlého zatravněného pozemku. Celý objekt bude sanován, zrušeny a zabetonovány stávající shozy na uhlí, vše odizolováno proti vodě a vlhkosti a zatepleno. Součástí stavby bude i nové oplocení z plotových panelů na jižní straně pojezdové plochy. Vytápění i elektro se napojí na stávající vnitřní rozvody. Rekonstrukce podlah, osvětlení, či vzduchotechniky. Vždy nutno dodržet podmínky požárně bezpečnostního řešení stavby a nutno nechat vytyčit všechny inženýrské sítě v dosahu stavby.</t>
  </si>
  <si>
    <t>Obvodový plášť budovy bude zateplen kontaktním zateplovacím systémem z fasádních desek z pěnového polystyrenu a kontaktním zateplovacím systémem z desek z minerálních vláken. Fasádní zateplovací systém z polystyrénových desek a z desek z minerálních  vláken je určen ke kontaktnímu zateplování vnější strany obvodových stěn budov. Systém je tvořen tepelnou izolací z desek z pěnového samozhášivého, stabilizovaného polystyrenu. Izolant je k podkladu lepen a následně kotven talířovými hmoždinkami. Na tepelném izolantu je ze stěrkové hmoty a skleněné tkaniny vytvořena výztužná vrstva, na kterou je aplikována finální povrchová úprava, výměna střešní krytiny.</t>
  </si>
  <si>
    <t xml:space="preserve">V rámci projektu bude realizována přístavba budovy ZUŠ, ve které budou zřízeny odborná učebna pro práci s digitálními technologiemi (multimediální a kreativní učebna - dílna, digitální zpracování hudby, videa) a polytechnické vzdělávání (zvukový technik, světelný design, moderní technologie osvětlovacích soustav) včetně vybavení a víceúčelový sál, který bude sloužit k prezentaci výstupů pořízených v odborné učebně a dále pořádání kurzů a rozličných vzdělávacích aktivit. Součástí projektu je také optimalizace současného provozu sloučením do nových objektů, vybudování nezbytného technického a provozního zázemí včetně sociálek, úprava veřejného prostranství, které na realizovanou přístavbu bude navazovat. </t>
  </si>
  <si>
    <t>Úprava vzniklých zahrad ve vnitrobloku přístaveb</t>
  </si>
  <si>
    <t>Postavení přírodního divadla s přírodními portály v atriu budovy 715 a přírodního prostoru pro tanec a výstavy + dotvoření zahrad, vystavění stálého pódia před budovou školy. Vytvoření komunitního prostoru pro žáky, rodiče a veřenost na prezentaci tvorby.</t>
  </si>
  <si>
    <t>Projekt řeší dovybavení kuchyně.</t>
  </si>
  <si>
    <t>nebude  realizováno</t>
  </si>
  <si>
    <t>příprava PD</t>
  </si>
  <si>
    <t xml:space="preserve">Předmětem projektu je vybudování venkovní učebny na zahradě školy. Předmětem projektu je také revitalizace okolí školy. Jedná se zejména o vybudování prvků pro enviromentální výchovu, jako jsou školní zahrada, hmyzí domeček a další prvky pro ekologické vzdělávání. </t>
  </si>
  <si>
    <t>Předmětem projektu je modernizovat zázemí pedagogů tj. stavební úpravy, el.rozvody a vybavení (mobiliář, učební pomůcky).</t>
  </si>
  <si>
    <t>Rekonstrukce podkroví budovy ZŠ</t>
  </si>
  <si>
    <t>Rekonstrukce skladovacích prostor ZŠ</t>
  </si>
  <si>
    <t>Propojení školní jídelny a ZŠ</t>
  </si>
  <si>
    <t>Rekonstrukce půdních prostor, podkroví, zateplení, elektroinstalace, podlahy, vybavení.</t>
  </si>
  <si>
    <t>podaná nová žádost</t>
  </si>
  <si>
    <t xml:space="preserve">Rekonstrukce skladovacích prostor školy, zázemí pro údržbu - stroje, nářadí apod. </t>
  </si>
  <si>
    <t>Projekt řeší propojení hlavní budovy ZŠ se školní jídelnou - venkovní koridor nebo propojení tunelem pod současnou tělocvičnou.</t>
  </si>
  <si>
    <t>Projekt řeší kompletní modernizaci/rekonstrukci multifunkční učebny na ZŠ.</t>
  </si>
  <si>
    <t>Projekt řeší zázemí pro pedagogy, předmětové kabinety relaxační místnosti.</t>
  </si>
  <si>
    <t>Předmětem projektu je revitalizace okolí školy. Jedná se zejména o vybudování prvků pro enviromentální výchovu, jako jsou školní zahrada, hmyzí domeček a další prvky pro ekologické vzdělávání. Součástí projektu jsou zařízení pro pohybové aktivity.</t>
  </si>
  <si>
    <t>Předmětem projektu je komplexní rekonstrukce původních hlavních rozvodů vody a kanalizace ( ležatých i stoupaček) spolu s napojením na sběr šedých vod a jejich využití pro spalchování WC a tím k úspoře spotřeby pitné vody.</t>
  </si>
  <si>
    <t>Vybudování venkovní učebny na pozemku školy typu zastřešené pergoly s otevřenými stěnami, napevno osazenými stoly a sedacím nábytkem, tabulí a možností audioposlechů. Využití pro výuku i pro zájmovou činnost (ŠD).</t>
  </si>
  <si>
    <t>Předmětem projektu jsou stavební úpravy  kuchyně včetně vybavení a zařízení, dále modernizace školní jídelny.</t>
  </si>
  <si>
    <t>Předmětem projektu je revitalizace okolí školy. Jedná se zejména o vybudování prvků pro enviromentální výchovu, jako jsou školní zahrada, hmyzí domeček a další prvky pro ekologické vzdělávání. Součástí projektu jsou sportoviště a zařízení pro pohybové aktivity.</t>
  </si>
  <si>
    <t>Propojení dvou učeben v jednu velkou, stavební úpravy včetně podhledů, výměna podlahové krytiny, nová elektroinstalace.</t>
  </si>
  <si>
    <t>Mateřská škola Jakubov, Jakubov 93, příspěvková organizace</t>
  </si>
  <si>
    <t>Obec Vojkovice</t>
  </si>
  <si>
    <t>Rekonstrukce střechy budovy včetně instalace fotovoltaiky</t>
  </si>
  <si>
    <t>Vojkovice</t>
  </si>
  <si>
    <t>Výměna dožité střešní krytiny budovy mateřské školy a instalace fotovoltaických panelů na snížení spotřeby energie z veřejných zdrojů.</t>
  </si>
  <si>
    <t>Zastřešení stávající terasy na učebnu a zbudování bezpečnostního požárního schodiště</t>
  </si>
  <si>
    <t>Z důvodu rozšíření mateřské školy z jednotřídní na dvoutřídní nutno rozšířit i výukové prostory a to zastřešním stávající terasy a z bezpečnostních důvodů vybudování požárního únikového schodiště.</t>
  </si>
  <si>
    <t>PD před dokončením</t>
  </si>
  <si>
    <t>165000074</t>
  </si>
  <si>
    <t>"Odborné učebny ZŠ Ostrov "Předmětem projektu bude – vybudování učebny digitálních a informačních technologií, snoezelenu a sborovny školy. Jedná se o rekonstrukci učeben včetně souvisejících instalací a stavebních úprav, tj. rozvody médií, pořízení vybavení a vybavení učebny a řešení konektivita školy.</t>
  </si>
  <si>
    <t>schváleno realizace 2025-09/2026</t>
  </si>
  <si>
    <t>PD v roce 2026</t>
  </si>
  <si>
    <t>Přístavba herny MŠ s vybavením včetně sociál. zázemí.</t>
  </si>
  <si>
    <t>Investice do modernizace pláště budovy, včetně střechy.</t>
  </si>
  <si>
    <t>Oprava fasády MŠ Halasova č.p. 765, ul. Halasova, Ostrov</t>
  </si>
  <si>
    <t>Ostrov, MŠ Masarykova – zřízení výukových vyvýšených záhonů a bylinkové zahrady</t>
  </si>
  <si>
    <t>Rekontrukce topného systému (kotel, radiátory, MaR), osazení nového tepelného čerpadla a fotovoltaických panelů a rekuperačních jednotek</t>
  </si>
  <si>
    <t>Předmětem projektu je podpora vzdělávání v oblasti životního prostředí s návazností na praktické příklady. Jedná se zejména o vybudování prvků pro enviromentální výchovu, jako jsou školní zahrada, hmyzí domeček a další prvky pro ekologické vzdělávání.</t>
  </si>
  <si>
    <t xml:space="preserve">Instalace rekuperačních jednotek v prostorách MŠ pro nucenou výměnu vzduchu. </t>
  </si>
  <si>
    <t>Instalace rekuperačních jednotek na výměnu vzduchu</t>
  </si>
  <si>
    <t>Rekonstrukce rozvodny el. energie v suterénu ZŠ</t>
  </si>
  <si>
    <t xml:space="preserve">Výstavba nové družiny z modulových prvků </t>
  </si>
  <si>
    <t>Nová zahrada a zázemí pro pěstitelské činnosti pro výuku enviromentálních předmětů</t>
  </si>
  <si>
    <t>Instalace rekuperačních jednotek v jednotlivých třídách a učebnách ZŠ pro nucenou výměnu vzduchu.</t>
  </si>
  <si>
    <t>Prostory a zázemí pro výuku pěstitelských činností, přírodopisu a souvidejících předmětů včetně nových poznatků z environmentálních předmětů.</t>
  </si>
  <si>
    <t>Nová budova družiny z modulových prvků na zelené louce.</t>
  </si>
  <si>
    <t>Kompletní rekonstrukce původní rozvodny el. energie z roku 1963 v budově ZŠ.</t>
  </si>
  <si>
    <t>Mateřská škola Velichov 132, 306301</t>
  </si>
  <si>
    <t>Obec Velichov</t>
  </si>
  <si>
    <t>107542170</t>
  </si>
  <si>
    <t>Velichov</t>
  </si>
  <si>
    <t>Předmětem projektu je zateplení obvodového pláště budovy Mateřské školy, s cílem snížit tepelné ztráty, zlepšit energetickou účinnost objektu a zvýšit komfort vnitřního prostředí.</t>
  </si>
  <si>
    <t>Předmětem projektu je modernizace školní zahrady Mateřské školy  a doplnění o nové herní a vzdělávací prvky. Cílem projektu je zlepšení kvality venkovního prostředí, rozšíření možností pro pohybové a tvořivé aktivity dětí a zvýšení bezpečnosti herních ploch.</t>
  </si>
  <si>
    <t>Předmětem projektu je výstavba doplňkového objektu na zahradě Mateřské školy, určeného pro dílny a částečně pro skladování herních a zahradních pomůcek. Cílem projektu je rozšíření prostor pro polytechnické a tvořivé činnosti dětí a zajištění vhodného zázemí pro uskladnění pomůcek a náčiní.</t>
  </si>
  <si>
    <t>Předmětem projektu je výměna a modernizace oplocení pozemku Mateřské školy  s cílem zvýšit bezpečnost dětí při pobytu na školní zahradě a zlepšit estetický vzhled areálu školy.</t>
  </si>
  <si>
    <t>Náklady dosud nevyčísleny</t>
  </si>
  <si>
    <t>Základní škola a mateřská škola Potůčky, okres Karlovy Vary</t>
  </si>
  <si>
    <t>Obec Potůčky</t>
  </si>
  <si>
    <t>102088136</t>
  </si>
  <si>
    <t>Potůčky</t>
  </si>
  <si>
    <t>Nová učebna s kabinetem ve stávajících přízemních prostorách školní budovy. Projekt obsahuje zřízení pracovních míst pro žáky a pedagogy, rozvody instalací, nezbytné stavební úpravy. Kabinet bude vybaven žákovskými sadami pracovních nástrojů, základními přístroji na úpravu materiálů ze dřeva, kovu a plastu, stavebnicemi a zařízeními 3D tisku.</t>
  </si>
  <si>
    <t>FVE panely</t>
  </si>
  <si>
    <t>Kompletní rekonstrukce střechy budovy školy.</t>
  </si>
  <si>
    <t>Předmětem projektu je umístění fotovoltaických panelů na střechu budovy, celkové vedení a zařízení potřebná proprovoz FVE, snížení energetické náročnosti budovy, vybudování úložného zařízení pro přebytečnou  energii.</t>
  </si>
  <si>
    <t>Předmětem projektu je ompletní rekonstrukce střechy budovy školy, včetně kroví, podkroví, střešní krytiny , okapů, hromosvodu a dalšího příslušenství.</t>
  </si>
  <si>
    <t xml:space="preserve">Rekonstrukce atletického oválu a multifunkčního sportoviště </t>
  </si>
  <si>
    <t>Předmětem projektu je renovace, nový nástřik stávajícího povrchu sportovišť, tj. atletického oválu, multifunkčního hřiště, nové namalování čar.</t>
  </si>
  <si>
    <t>Předmětem projektu je ronovace prostoru školní zahrady - zvýšené záhony, sběr dešťové vody, prvky pro opylovače, kompostovací zóna, metodické a badatelské materiály.</t>
  </si>
  <si>
    <t>PD se zpracovává společně se stavebními úrpravami objektů 715 a 717</t>
  </si>
  <si>
    <t>PD pro provedení stavby</t>
  </si>
  <si>
    <t>Ostrov, MŠ Masarykova – zřízení přírodního biotopu na školní zahradě</t>
  </si>
  <si>
    <t>Vzduchotechnika do učeben a kanceláří školy</t>
  </si>
  <si>
    <t>Zajištění bezpečnosti vstupu do objektu, zajištění chipů pro žáky a zaměstnance - propojení s jídelnou - Strava a Bakaláři.</t>
  </si>
  <si>
    <t>Předmětem projektu - stavební úpravy včetně veškerých rozvodů  a pořízení vybavení (mobiliář atd).</t>
  </si>
  <si>
    <t xml:space="preserve">MŠ – vybudování venkovní učebny přírodních věd vč. altánu, oplocení a souvisejícího bezpečnostního zajištění </t>
  </si>
  <si>
    <t>MŠ – Rekonstrukce vnitřního vybavení školní jídelny a kuchyně.</t>
  </si>
  <si>
    <t>Mateřská škola Velichov – zateplení budovy MŠ</t>
  </si>
  <si>
    <t>Mateřská škola Velichov – Modernizace zahrady</t>
  </si>
  <si>
    <t>Mateřská škola Velichov – Výstavba doplňkového objektu na zahradě školky</t>
  </si>
  <si>
    <t>Mateřská škola Velichov – Nové oplocení pozemku</t>
  </si>
  <si>
    <t>Modernizace zahrady – sever</t>
  </si>
  <si>
    <t>Modernizace zahrady – jih, podpora polytechnického vzdělávání</t>
  </si>
  <si>
    <r>
      <t>Strategický rámec MAP – seznam investičních priorit</t>
    </r>
    <r>
      <rPr>
        <b/>
        <sz val="16"/>
        <color rgb="FFFF0000"/>
        <rFont val="Calibri"/>
        <family val="2"/>
        <charset val="238"/>
        <scheme val="minor"/>
      </rPr>
      <t xml:space="preserve"> MŠ</t>
    </r>
    <r>
      <rPr>
        <b/>
        <sz val="16"/>
        <color theme="1"/>
        <rFont val="Calibri"/>
        <family val="2"/>
        <charset val="238"/>
        <scheme val="minor"/>
      </rPr>
      <t xml:space="preserve"> (2021 – 2027) verze 05/2025</t>
    </r>
  </si>
  <si>
    <r>
      <t xml:space="preserve">Strategický rámec MAP – seznam investičních priorit </t>
    </r>
    <r>
      <rPr>
        <b/>
        <sz val="14"/>
        <color rgb="FFFF0000"/>
        <rFont val="Calibri"/>
        <family val="2"/>
        <charset val="238"/>
        <scheme val="minor"/>
      </rPr>
      <t>ZŠ</t>
    </r>
    <r>
      <rPr>
        <b/>
        <sz val="14"/>
        <color theme="1"/>
        <rFont val="Calibri"/>
        <family val="2"/>
        <charset val="238"/>
        <scheme val="minor"/>
      </rPr>
      <t xml:space="preserve"> (2021 – 2027) verze 05/2025</t>
    </r>
  </si>
  <si>
    <t xml:space="preserve">ZŠ – rekonstrukce a vybavení učebny technických a řemeslných oborů včetně zajištění bezbarierového přístupu, nákup schodolezu  </t>
  </si>
  <si>
    <t xml:space="preserve">ZŠ – rekonstrukce tělocvičny a školního hřiště </t>
  </si>
  <si>
    <t>ZŠ – Rekonstrukce školního objektu, včetně nové střechy</t>
  </si>
  <si>
    <t>ZŠ – Rekonstrukce školní jídelny</t>
  </si>
  <si>
    <t>ZŠ – Vybudování školy v přírodě a rekonstrukce vnitřních instalací</t>
  </si>
  <si>
    <t xml:space="preserve">ZŠ – Modernizace vybavení PC učebny a vybudování nové polytechnické učebny </t>
  </si>
  <si>
    <t xml:space="preserve">ZŠ – rekonstrukce tělocvičny </t>
  </si>
  <si>
    <t>ŠD – rekonstrukce a modernizace vybavení, včetně zahradních herních prvků a šaten</t>
  </si>
  <si>
    <t>Školní dílny – odborná učebna s kabinetem pro výuku pracovních a výtvarných činností, určená k realizaci tvořivých školních i mimoškolních polytechnických projektů</t>
  </si>
  <si>
    <r>
      <t xml:space="preserve">Abertamy, ZŠ a MŠ Abertamy – revitalizace zahrad z grantu O2 </t>
    </r>
    <r>
      <rPr>
        <sz val="11"/>
        <rFont val="Calibri"/>
        <family val="2"/>
        <charset val="238"/>
        <scheme val="minor"/>
      </rPr>
      <t>sazejstromy.cz</t>
    </r>
  </si>
  <si>
    <t>Abertamy, ZŠ a MŠ Abertamy – vybavení počítačové učebny základní školy, dovybavení počítačemi v materšké škole</t>
  </si>
  <si>
    <t>Klimatizace tříd – orientace na jih</t>
  </si>
  <si>
    <t>Zajištění bezpečnosti vstupu do objektu, zajištění chipů pro žáky a zaměstnance – propojení s jídelnou – (Strava a Bakaláři).</t>
  </si>
  <si>
    <t>Modernizace Atria – venkovní učebna</t>
  </si>
  <si>
    <t>Abertamy, ZŠ Abertamy – modernizace školní družiny na základní škole</t>
  </si>
  <si>
    <t>Předmětem projektu je revitalizace okolí školy. Jedná se zejména o vybudování prvků pro enviromentální výchovu, jako jsou školní zahrada, hmyzí domeček a další prvky pro ekologické vzdělávání. Součástí projektu jsou zařízení pro alternativní výuku ve volné přírodě – altány.</t>
  </si>
  <si>
    <r>
      <t xml:space="preserve">Strategický rámec MAP – seznam investičních priorit </t>
    </r>
    <r>
      <rPr>
        <b/>
        <sz val="14"/>
        <color rgb="FFFF0000"/>
        <rFont val="Calibri"/>
        <family val="2"/>
        <charset val="238"/>
        <scheme val="minor"/>
      </rPr>
      <t>pro zájmové, neformální a celoživotní učení</t>
    </r>
    <r>
      <rPr>
        <b/>
        <sz val="14"/>
        <color theme="1"/>
        <rFont val="Calibri"/>
        <family val="2"/>
        <charset val="238"/>
        <scheme val="minor"/>
      </rPr>
      <t xml:space="preserve"> (2021 – 2027) verze 05/2025</t>
    </r>
  </si>
  <si>
    <t>Základní umělecká škola Ostrov – optimalizace a modernizace stávající infrastruktury</t>
  </si>
  <si>
    <t>Základní umělecká škola Ostrov – zateplení budovy</t>
  </si>
  <si>
    <t xml:space="preserve">Manětín – vybavení kuchyňských spotřebičů </t>
  </si>
  <si>
    <t>Zimní stadion – výměna ozvučení haly</t>
  </si>
  <si>
    <t>Ekocentrum – vybudování ekoučebny</t>
  </si>
  <si>
    <t>Základní umělecká škola Ostrov – stavebně technické úpravy z důvodu výskytu radonu</t>
  </si>
  <si>
    <t>Ekocentrum – oprava výběhu ovcí (salaš a plot)</t>
  </si>
  <si>
    <t>Manětín – rekonstrukce víceúčelového hřiště s umělou trávou</t>
  </si>
  <si>
    <t>Zimní stadion – výměna osvětlení haly</t>
  </si>
  <si>
    <t>Předmětem projektu jsou stavebně – technická opatření v objektu (suterén, 1.NP) z důvodu výskytu radonu.</t>
  </si>
  <si>
    <t>Dětské hřiště s dopadovou plochou (cílová skupina 1–5 let) Loď s houpačkou, skluzavkou, lezecí a houpací sítí, vestavěný domek. Odpočinková zóna s lavičkami.</t>
  </si>
  <si>
    <t xml:space="preserve">Schváleno Řídícím výbore MAP dne 20. 11. 2025, podpis zástupce realizátora 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</si>
</sst>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name val="Calibri"/>
      <family val="2"/>
      <charset val="238"/>
      <scheme val="minor"/>
    </font>
    <font>
      <sz val="11"/>
      <color theme="1"/>
      <name val="Calibri"/>
      <family val="2"/>
      <charset val="238"/>
    </font>
    <font>
      <sz val="11"/>
      <color theme="1"/>
      <name val="Calibri"/>
      <family val="2"/>
      <charset val="238"/>
    </font>
    <font>
      <sz val="11"/>
      <color theme="1"/>
      <name val="Calibri"/>
      <family val="2"/>
      <charset val="238"/>
      <scheme val="minor"/>
    </font>
    <font>
      <sz val="11"/>
      <color rgb="FF000000"/>
      <name val="Calibri"/>
      <family val="2"/>
      <charset val="238"/>
      <scheme val="minor"/>
    </font>
    <font>
      <sz val="11"/>
      <name val="Calibri"/>
      <family val="2"/>
      <charset val="238"/>
    </font>
    <font>
      <b/>
      <sz val="14"/>
      <color rgb="FFFF0000"/>
      <name val="Calibri"/>
      <family val="2"/>
      <charset val="238"/>
      <scheme val="minor"/>
    </font>
    <font>
      <b/>
      <sz val="16"/>
      <color theme="1"/>
      <name val="Calibri"/>
      <family val="2"/>
      <charset val="238"/>
      <scheme val="minor"/>
    </font>
    <font>
      <b/>
      <sz val="16"/>
      <color rgb="FFFF0000"/>
      <name val="Calibri"/>
      <family val="2"/>
      <charset val="238"/>
      <scheme val="minor"/>
    </font>
    <font>
      <b/>
      <sz val="1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indexed="64"/>
      </left>
      <right style="medium">
        <color rgb="FF000000"/>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right style="medium">
        <color rgb="FF000000"/>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medium">
        <color rgb="FF000000"/>
      </right>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s>
  <cellStyleXfs count="2">
    <xf numFmtId="0" fontId="0" fillId="0" borderId="0"/>
    <xf numFmtId="0" fontId="20" fillId="0" borderId="0"/>
  </cellStyleXfs>
  <cellXfs count="602">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33" xfId="0" applyFont="1" applyFill="1" applyBorder="1" applyAlignment="1">
      <alignment horizontal="center" vertical="center" wrapText="1"/>
    </xf>
    <xf numFmtId="0" fontId="13" fillId="0" borderId="0" xfId="0" applyFont="1"/>
    <xf numFmtId="0" fontId="0" fillId="2" borderId="0" xfId="0" applyFill="1"/>
    <xf numFmtId="3" fontId="0" fillId="0" borderId="0" xfId="0" applyNumberFormat="1"/>
    <xf numFmtId="3" fontId="13" fillId="0" borderId="0" xfId="0" applyNumberFormat="1" applyFont="1"/>
    <xf numFmtId="3" fontId="0" fillId="2" borderId="0" xfId="0" applyNumberFormat="1" applyFill="1"/>
    <xf numFmtId="0" fontId="0" fillId="0" borderId="0" xfId="0" applyProtection="1">
      <protection locked="0"/>
    </xf>
    <xf numFmtId="3" fontId="0" fillId="0" borderId="0" xfId="0" applyNumberFormat="1" applyProtection="1">
      <protection locked="0"/>
    </xf>
    <xf numFmtId="0" fontId="13" fillId="0" borderId="0" xfId="0" applyFont="1" applyProtection="1">
      <protection locked="0"/>
    </xf>
    <xf numFmtId="0" fontId="14" fillId="0" borderId="0" xfId="0" applyFont="1" applyProtection="1">
      <protection locked="0"/>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3" fontId="4" fillId="0" borderId="17" xfId="0" applyNumberFormat="1" applyFont="1" applyBorder="1" applyAlignment="1">
      <alignment vertical="center" wrapText="1"/>
    </xf>
    <xf numFmtId="3" fontId="4" fillId="0" borderId="19" xfId="0" applyNumberFormat="1" applyFont="1" applyBorder="1" applyAlignment="1">
      <alignment vertical="center" wrapText="1"/>
    </xf>
    <xf numFmtId="0" fontId="4" fillId="2" borderId="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43" xfId="0" applyFont="1" applyBorder="1" applyAlignment="1">
      <alignment horizontal="center" vertical="center" wrapText="1"/>
    </xf>
    <xf numFmtId="0" fontId="0" fillId="0" borderId="25" xfId="0" applyBorder="1" applyProtection="1">
      <protection locked="0"/>
    </xf>
    <xf numFmtId="0" fontId="0" fillId="0" borderId="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3" xfId="0" applyBorder="1" applyProtection="1">
      <protection locked="0"/>
    </xf>
    <xf numFmtId="3" fontId="0" fillId="0" borderId="3" xfId="0" applyNumberFormat="1" applyBorder="1" applyProtection="1">
      <protection locked="0"/>
    </xf>
    <xf numFmtId="0" fontId="0" fillId="0" borderId="24" xfId="0" applyBorder="1" applyAlignment="1" applyProtection="1">
      <alignment horizontal="left" vertical="top"/>
      <protection locked="0"/>
    </xf>
    <xf numFmtId="0" fontId="0" fillId="0" borderId="31" xfId="0" applyBorder="1" applyAlignment="1" applyProtection="1">
      <alignment horizontal="left" vertical="top" wrapText="1"/>
      <protection locked="0"/>
    </xf>
    <xf numFmtId="0" fontId="0" fillId="0" borderId="31" xfId="0" applyBorder="1" applyAlignment="1" applyProtection="1">
      <alignment horizontal="left" vertical="top"/>
      <protection locked="0"/>
    </xf>
    <xf numFmtId="0" fontId="0" fillId="0" borderId="25" xfId="0" applyBorder="1" applyAlignment="1" applyProtection="1">
      <alignment wrapText="1"/>
      <protection locked="0"/>
    </xf>
    <xf numFmtId="0" fontId="0" fillId="0" borderId="1" xfId="0" applyBorder="1" applyProtection="1">
      <protection locked="0"/>
    </xf>
    <xf numFmtId="0" fontId="0" fillId="0" borderId="3" xfId="0" applyBorder="1" applyAlignment="1" applyProtection="1">
      <alignment wrapText="1"/>
      <protection locked="0"/>
    </xf>
    <xf numFmtId="3" fontId="0" fillId="0" borderId="1" xfId="0" applyNumberFormat="1" applyBorder="1" applyProtection="1">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23" xfId="0" applyBorder="1" applyProtection="1">
      <protection locked="0"/>
    </xf>
    <xf numFmtId="0" fontId="0" fillId="0" borderId="25" xfId="0" applyBorder="1" applyAlignment="1" applyProtection="1">
      <alignment horizontal="center" vertical="center" wrapText="1"/>
      <protection locked="0"/>
    </xf>
    <xf numFmtId="0" fontId="0" fillId="0" borderId="23" xfId="0" applyBorder="1" applyAlignment="1" applyProtection="1">
      <alignment wrapText="1"/>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0" fillId="0" borderId="31" xfId="0" applyBorder="1" applyAlignment="1" applyProtection="1">
      <alignment vertical="top"/>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164" fontId="0" fillId="0" borderId="2" xfId="0" applyNumberFormat="1" applyBorder="1" applyAlignment="1" applyProtection="1">
      <alignment horizontal="left" vertical="top"/>
      <protection locked="0"/>
    </xf>
    <xf numFmtId="164" fontId="0" fillId="0" borderId="24" xfId="0" applyNumberFormat="1" applyBorder="1" applyAlignment="1" applyProtection="1">
      <alignment horizontal="left" vertical="top"/>
      <protection locked="0"/>
    </xf>
    <xf numFmtId="164" fontId="0" fillId="0" borderId="3" xfId="0" applyNumberFormat="1" applyBorder="1" applyAlignment="1" applyProtection="1">
      <alignment horizontal="left" vertical="top"/>
      <protection locked="0"/>
    </xf>
    <xf numFmtId="164" fontId="0" fillId="0" borderId="25" xfId="0" applyNumberFormat="1" applyBorder="1" applyAlignment="1" applyProtection="1">
      <alignment horizontal="left" vertical="top"/>
      <protection locked="0"/>
    </xf>
    <xf numFmtId="0" fontId="18" fillId="0" borderId="54" xfId="1" applyFont="1" applyBorder="1" applyAlignment="1">
      <alignment vertical="top" wrapText="1"/>
    </xf>
    <xf numFmtId="0" fontId="18" fillId="0" borderId="54" xfId="0" applyFont="1" applyBorder="1" applyAlignment="1">
      <alignment vertical="top" wrapText="1"/>
    </xf>
    <xf numFmtId="0" fontId="0" fillId="0" borderId="17" xfId="0" applyBorder="1" applyProtection="1">
      <protection locked="0"/>
    </xf>
    <xf numFmtId="0" fontId="0" fillId="0" borderId="19" xfId="0" applyBorder="1" applyProtection="1">
      <protection locked="0"/>
    </xf>
    <xf numFmtId="0" fontId="0" fillId="0" borderId="43" xfId="0" applyBorder="1" applyAlignment="1" applyProtection="1">
      <alignment horizontal="center" vertical="center"/>
      <protection locked="0"/>
    </xf>
    <xf numFmtId="0" fontId="19" fillId="0" borderId="31" xfId="0" applyFont="1" applyBorder="1" applyAlignment="1">
      <alignment horizontal="center" vertical="center"/>
    </xf>
    <xf numFmtId="0" fontId="19" fillId="0" borderId="51" xfId="0" applyFont="1" applyBorder="1" applyAlignment="1">
      <alignment horizontal="center"/>
    </xf>
    <xf numFmtId="0" fontId="19" fillId="0" borderId="31" xfId="0" applyFont="1" applyBorder="1" applyAlignment="1">
      <alignment horizontal="center"/>
    </xf>
    <xf numFmtId="0" fontId="19" fillId="0" borderId="56" xfId="0" applyFont="1" applyBorder="1" applyAlignment="1">
      <alignment horizontal="center"/>
    </xf>
    <xf numFmtId="0" fontId="0" fillId="0" borderId="2" xfId="0" applyBorder="1" applyProtection="1">
      <protection locked="0"/>
    </xf>
    <xf numFmtId="0" fontId="0" fillId="0" borderId="47" xfId="0" applyBorder="1" applyAlignment="1" applyProtection="1">
      <alignment wrapText="1"/>
      <protection locked="0"/>
    </xf>
    <xf numFmtId="0" fontId="0" fillId="0" borderId="13" xfId="0" applyBorder="1" applyProtection="1">
      <protection locked="0"/>
    </xf>
    <xf numFmtId="0" fontId="0" fillId="0" borderId="13" xfId="0" applyBorder="1" applyAlignment="1" applyProtection="1">
      <alignment wrapText="1"/>
      <protection locked="0"/>
    </xf>
    <xf numFmtId="3" fontId="0" fillId="0" borderId="13" xfId="0" applyNumberFormat="1" applyBorder="1" applyProtection="1">
      <protection locked="0"/>
    </xf>
    <xf numFmtId="3" fontId="0" fillId="0" borderId="9" xfId="0" applyNumberFormat="1" applyBorder="1" applyProtection="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1" xfId="0" applyBorder="1" applyAlignment="1" applyProtection="1">
      <alignment vertical="top"/>
      <protection locked="0"/>
    </xf>
    <xf numFmtId="0" fontId="18" fillId="0" borderId="32" xfId="0" applyFont="1" applyBorder="1" applyAlignment="1">
      <alignment horizontal="center" vertical="top"/>
    </xf>
    <xf numFmtId="0" fontId="0" fillId="0" borderId="31" xfId="0" applyFill="1" applyBorder="1" applyAlignment="1" applyProtection="1">
      <alignment horizontal="center"/>
      <protection locked="0"/>
    </xf>
    <xf numFmtId="0" fontId="19" fillId="0" borderId="24" xfId="0" applyFont="1" applyFill="1" applyBorder="1" applyAlignment="1">
      <alignment horizontal="center" vertical="top"/>
    </xf>
    <xf numFmtId="0" fontId="19" fillId="0" borderId="31" xfId="0" applyFont="1" applyFill="1" applyBorder="1" applyAlignment="1">
      <alignment horizontal="left" vertical="top"/>
    </xf>
    <xf numFmtId="3" fontId="0" fillId="0" borderId="23" xfId="0" applyNumberFormat="1" applyFill="1" applyBorder="1" applyProtection="1">
      <protection locked="0"/>
    </xf>
    <xf numFmtId="3" fontId="0" fillId="0" borderId="25" xfId="0" applyNumberFormat="1" applyFill="1" applyBorder="1" applyProtection="1">
      <protection locked="0"/>
    </xf>
    <xf numFmtId="0" fontId="19" fillId="0" borderId="23" xfId="0" applyFont="1" applyFill="1" applyBorder="1" applyAlignment="1">
      <alignment horizontal="right"/>
    </xf>
    <xf numFmtId="0" fontId="19" fillId="0" borderId="25" xfId="0" applyFont="1" applyFill="1" applyBorder="1" applyAlignment="1">
      <alignment horizontal="right"/>
    </xf>
    <xf numFmtId="0" fontId="19" fillId="0" borderId="51" xfId="0" applyFont="1" applyFill="1" applyBorder="1" applyAlignment="1">
      <alignment horizontal="center" vertical="center"/>
    </xf>
    <xf numFmtId="0" fontId="19" fillId="0" borderId="24" xfId="0" applyFont="1" applyFill="1" applyBorder="1" applyAlignment="1">
      <alignment horizontal="center"/>
    </xf>
    <xf numFmtId="0" fontId="19" fillId="0" borderId="53"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1" xfId="0" applyFont="1" applyFill="1" applyBorder="1" applyAlignment="1">
      <alignment horizontal="center"/>
    </xf>
    <xf numFmtId="0" fontId="0" fillId="0" borderId="24" xfId="0" applyFill="1" applyBorder="1" applyAlignment="1" applyProtection="1">
      <alignment vertical="top"/>
      <protection locked="0"/>
    </xf>
    <xf numFmtId="0" fontId="0" fillId="0" borderId="25" xfId="0" applyFill="1" applyBorder="1" applyAlignment="1" applyProtection="1">
      <alignment vertical="top"/>
      <protection locked="0"/>
    </xf>
    <xf numFmtId="0" fontId="0" fillId="0" borderId="31" xfId="0" applyFill="1" applyBorder="1" applyAlignment="1" applyProtection="1">
      <alignment vertical="top" wrapText="1"/>
      <protection locked="0"/>
    </xf>
    <xf numFmtId="0" fontId="0" fillId="0" borderId="31" xfId="0" applyFill="1" applyBorder="1" applyAlignment="1" applyProtection="1">
      <alignment vertical="top"/>
      <protection locked="0"/>
    </xf>
    <xf numFmtId="0" fontId="0" fillId="0" borderId="23" xfId="0" applyFill="1" applyBorder="1" applyProtection="1">
      <protection locked="0"/>
    </xf>
    <xf numFmtId="0" fontId="0" fillId="0" borderId="25" xfId="0" applyFill="1" applyBorder="1" applyProtection="1">
      <protection locked="0"/>
    </xf>
    <xf numFmtId="0" fontId="0" fillId="0" borderId="2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31" xfId="0" applyFill="1" applyBorder="1" applyAlignment="1" applyProtection="1">
      <alignment horizontal="center" vertical="center"/>
      <protection locked="0"/>
    </xf>
    <xf numFmtId="0" fontId="19" fillId="0" borderId="51" xfId="0" applyFont="1" applyFill="1" applyBorder="1" applyAlignment="1">
      <alignment horizontal="right" vertical="top"/>
    </xf>
    <xf numFmtId="0" fontId="19" fillId="0" borderId="24" xfId="0" applyFont="1" applyFill="1" applyBorder="1" applyAlignment="1">
      <alignment horizontal="right" vertical="top"/>
    </xf>
    <xf numFmtId="0" fontId="19" fillId="0" borderId="25" xfId="0" applyFont="1" applyFill="1" applyBorder="1" applyAlignment="1">
      <alignment horizontal="right" vertical="top"/>
    </xf>
    <xf numFmtId="0" fontId="0" fillId="0" borderId="52" xfId="0" applyFont="1" applyFill="1" applyBorder="1" applyAlignment="1">
      <alignment horizontal="left" vertical="top" wrapText="1"/>
    </xf>
    <xf numFmtId="0" fontId="0" fillId="0" borderId="31" xfId="0" applyFill="1" applyBorder="1" applyAlignment="1" applyProtection="1">
      <alignment wrapText="1"/>
      <protection locked="0"/>
    </xf>
    <xf numFmtId="0" fontId="13" fillId="0" borderId="31" xfId="0" applyFont="1" applyFill="1" applyBorder="1" applyAlignment="1" applyProtection="1">
      <alignment horizontal="center"/>
      <protection locked="0"/>
    </xf>
    <xf numFmtId="0" fontId="13" fillId="0" borderId="23" xfId="0" applyFont="1" applyFill="1" applyBorder="1" applyAlignment="1" applyProtection="1">
      <alignment wrapText="1"/>
      <protection locked="0"/>
    </xf>
    <xf numFmtId="0" fontId="13" fillId="0" borderId="24" xfId="0" applyFont="1" applyFill="1" applyBorder="1" applyProtection="1">
      <protection locked="0"/>
    </xf>
    <xf numFmtId="0" fontId="13" fillId="0" borderId="25" xfId="0" applyFont="1" applyFill="1" applyBorder="1" applyProtection="1">
      <protection locked="0"/>
    </xf>
    <xf numFmtId="0" fontId="13" fillId="0" borderId="31" xfId="0" applyFont="1" applyFill="1" applyBorder="1" applyAlignment="1" applyProtection="1">
      <alignment wrapText="1"/>
      <protection locked="0"/>
    </xf>
    <xf numFmtId="0" fontId="0" fillId="0" borderId="0" xfId="0" applyFill="1" applyProtection="1">
      <protection locked="0"/>
    </xf>
    <xf numFmtId="0" fontId="0" fillId="0" borderId="0" xfId="0" applyFill="1"/>
    <xf numFmtId="0" fontId="0" fillId="0" borderId="23" xfId="0" applyFill="1" applyBorder="1" applyAlignment="1" applyProtection="1">
      <alignment horizontal="left" vertical="top" wrapText="1"/>
      <protection locked="0"/>
    </xf>
    <xf numFmtId="0" fontId="0" fillId="0" borderId="24" xfId="0" applyFill="1" applyBorder="1" applyAlignment="1" applyProtection="1">
      <alignment horizontal="left" vertical="top"/>
      <protection locked="0"/>
    </xf>
    <xf numFmtId="164" fontId="0" fillId="0" borderId="24" xfId="0" applyNumberFormat="1" applyFill="1" applyBorder="1" applyAlignment="1" applyProtection="1">
      <alignment horizontal="left" vertical="top"/>
      <protection locked="0"/>
    </xf>
    <xf numFmtId="164" fontId="0" fillId="0" borderId="25" xfId="0" applyNumberFormat="1" applyFill="1" applyBorder="1" applyAlignment="1" applyProtection="1">
      <alignment horizontal="left" vertical="top"/>
      <protection locked="0"/>
    </xf>
    <xf numFmtId="0" fontId="0" fillId="0" borderId="31" xfId="0" applyFill="1" applyBorder="1" applyAlignment="1" applyProtection="1">
      <alignment horizontal="left" vertical="top" wrapText="1"/>
      <protection locked="0"/>
    </xf>
    <xf numFmtId="0" fontId="0" fillId="0" borderId="31" xfId="0" applyFill="1" applyBorder="1" applyAlignment="1" applyProtection="1">
      <alignment horizontal="left" vertical="top"/>
      <protection locked="0"/>
    </xf>
    <xf numFmtId="0" fontId="0" fillId="0" borderId="23" xfId="0" applyFill="1" applyBorder="1" applyAlignment="1" applyProtection="1">
      <alignment wrapText="1"/>
      <protection locked="0"/>
    </xf>
    <xf numFmtId="0" fontId="0" fillId="0" borderId="48" xfId="0" applyFill="1" applyBorder="1" applyAlignment="1" applyProtection="1">
      <alignment horizontal="center"/>
      <protection locked="0"/>
    </xf>
    <xf numFmtId="0" fontId="0" fillId="0" borderId="24" xfId="0" applyFill="1" applyBorder="1" applyProtection="1">
      <protection locked="0"/>
    </xf>
    <xf numFmtId="0" fontId="0" fillId="0" borderId="31" xfId="0" applyFill="1" applyBorder="1" applyProtection="1">
      <protection locked="0"/>
    </xf>
    <xf numFmtId="3" fontId="0" fillId="0" borderId="31" xfId="0" applyNumberFormat="1" applyFill="1" applyBorder="1" applyProtection="1">
      <protection locked="0"/>
    </xf>
    <xf numFmtId="3" fontId="0" fillId="0" borderId="40" xfId="0" applyNumberFormat="1" applyFill="1" applyBorder="1" applyProtection="1">
      <protection locked="0"/>
    </xf>
    <xf numFmtId="0" fontId="13" fillId="0" borderId="0" xfId="0" applyFont="1" applyFill="1"/>
    <xf numFmtId="3" fontId="13" fillId="0" borderId="0" xfId="0" applyNumberFormat="1" applyFont="1" applyFill="1"/>
    <xf numFmtId="0" fontId="0" fillId="0" borderId="43" xfId="0" applyFill="1" applyBorder="1" applyAlignment="1" applyProtection="1">
      <alignment vertical="top" wrapText="1"/>
      <protection locked="0"/>
    </xf>
    <xf numFmtId="0" fontId="13" fillId="0" borderId="51" xfId="0" applyFont="1" applyFill="1" applyBorder="1" applyAlignment="1" applyProtection="1">
      <alignment horizontal="left" vertical="top" wrapText="1"/>
      <protection locked="0"/>
    </xf>
    <xf numFmtId="0" fontId="13" fillId="0" borderId="24" xfId="0" applyFont="1" applyFill="1" applyBorder="1" applyAlignment="1" applyProtection="1">
      <alignment horizontal="left" vertical="top"/>
      <protection locked="0"/>
    </xf>
    <xf numFmtId="49" fontId="13" fillId="0" borderId="24" xfId="0" applyNumberFormat="1" applyFont="1" applyFill="1" applyBorder="1" applyAlignment="1" applyProtection="1">
      <alignment horizontal="left" vertical="top"/>
      <protection locked="0"/>
    </xf>
    <xf numFmtId="164" fontId="13" fillId="0" borderId="53" xfId="0" applyNumberFormat="1" applyFont="1" applyFill="1" applyBorder="1" applyAlignment="1" applyProtection="1">
      <alignment horizontal="left" vertical="top"/>
      <protection locked="0"/>
    </xf>
    <xf numFmtId="0" fontId="13" fillId="0" borderId="31" xfId="0" applyFont="1" applyFill="1" applyBorder="1" applyAlignment="1" applyProtection="1">
      <alignment horizontal="left" vertical="top" wrapText="1"/>
      <protection locked="0"/>
    </xf>
    <xf numFmtId="0" fontId="13" fillId="0" borderId="31" xfId="0" applyFont="1" applyFill="1" applyBorder="1" applyAlignment="1" applyProtection="1">
      <alignment horizontal="left" vertical="top"/>
      <protection locked="0"/>
    </xf>
    <xf numFmtId="3" fontId="13" fillId="0" borderId="51" xfId="0" applyNumberFormat="1" applyFont="1" applyFill="1" applyBorder="1" applyProtection="1">
      <protection locked="0"/>
    </xf>
    <xf numFmtId="0" fontId="13" fillId="0" borderId="23" xfId="0" applyFont="1" applyFill="1" applyBorder="1" applyProtection="1">
      <protection locked="0"/>
    </xf>
    <xf numFmtId="0" fontId="13" fillId="0" borderId="51" xfId="0" applyFont="1" applyFill="1" applyBorder="1" applyProtection="1">
      <protection locked="0"/>
    </xf>
    <xf numFmtId="0" fontId="13" fillId="0" borderId="53" xfId="0" applyFont="1" applyFill="1" applyBorder="1" applyAlignment="1" applyProtection="1">
      <alignment horizontal="center" vertical="center"/>
      <protection locked="0"/>
    </xf>
    <xf numFmtId="0" fontId="13" fillId="0" borderId="23" xfId="0" applyFont="1" applyFill="1" applyBorder="1" applyAlignment="1" applyProtection="1">
      <alignment vertical="top" wrapText="1"/>
      <protection locked="0"/>
    </xf>
    <xf numFmtId="0" fontId="13" fillId="0" borderId="24" xfId="0" applyFont="1" applyFill="1" applyBorder="1" applyAlignment="1" applyProtection="1">
      <alignment horizontal="center" vertical="top"/>
      <protection locked="0"/>
    </xf>
    <xf numFmtId="0" fontId="13" fillId="0" borderId="24" xfId="0" applyFont="1" applyFill="1" applyBorder="1" applyAlignment="1" applyProtection="1">
      <alignment vertical="top"/>
      <protection locked="0"/>
    </xf>
    <xf numFmtId="0" fontId="13" fillId="0" borderId="25" xfId="0" applyFont="1" applyFill="1" applyBorder="1" applyAlignment="1" applyProtection="1">
      <alignment vertical="top"/>
      <protection locked="0"/>
    </xf>
    <xf numFmtId="0" fontId="13" fillId="0" borderId="31" xfId="0" applyFont="1" applyFill="1" applyBorder="1" applyAlignment="1" applyProtection="1">
      <alignment vertical="top" wrapText="1"/>
      <protection locked="0"/>
    </xf>
    <xf numFmtId="0" fontId="13" fillId="0" borderId="31" xfId="0" applyFont="1" applyFill="1" applyBorder="1" applyAlignment="1" applyProtection="1">
      <alignment vertical="top"/>
      <protection locked="0"/>
    </xf>
    <xf numFmtId="3" fontId="13" fillId="0" borderId="23" xfId="0" applyNumberFormat="1" applyFont="1" applyFill="1" applyBorder="1" applyProtection="1">
      <protection locked="0"/>
    </xf>
    <xf numFmtId="3" fontId="13" fillId="0" borderId="25" xfId="0" applyNumberFormat="1" applyFont="1" applyFill="1" applyBorder="1" applyProtection="1">
      <protection locked="0"/>
    </xf>
    <xf numFmtId="0" fontId="13" fillId="0" borderId="23"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protection locked="0"/>
    </xf>
    <xf numFmtId="0" fontId="13" fillId="0" borderId="25" xfId="0" applyFont="1" applyFill="1" applyBorder="1" applyAlignment="1" applyProtection="1">
      <alignment horizontal="center" vertical="center"/>
      <protection locked="0"/>
    </xf>
    <xf numFmtId="0" fontId="13" fillId="0" borderId="23" xfId="0" applyFont="1" applyFill="1" applyBorder="1" applyAlignment="1" applyProtection="1">
      <alignment horizontal="left" vertical="top" wrapText="1"/>
      <protection locked="0"/>
    </xf>
    <xf numFmtId="164" fontId="13" fillId="0" borderId="24" xfId="0" applyNumberFormat="1" applyFont="1" applyFill="1" applyBorder="1" applyAlignment="1" applyProtection="1">
      <alignment horizontal="left" vertical="top"/>
      <protection locked="0"/>
    </xf>
    <xf numFmtId="164" fontId="13" fillId="0" borderId="25" xfId="0" applyNumberFormat="1" applyFont="1" applyFill="1" applyBorder="1" applyAlignment="1" applyProtection="1">
      <alignment horizontal="left" vertical="top"/>
      <protection locked="0"/>
    </xf>
    <xf numFmtId="0" fontId="13" fillId="0" borderId="57" xfId="0" applyFont="1" applyFill="1" applyBorder="1" applyAlignment="1" applyProtection="1">
      <alignment horizontal="left" vertical="top" wrapText="1"/>
      <protection locked="0"/>
    </xf>
    <xf numFmtId="0" fontId="13" fillId="0" borderId="31" xfId="0" applyFont="1" applyFill="1" applyBorder="1" applyProtection="1">
      <protection locked="0"/>
    </xf>
    <xf numFmtId="3" fontId="13" fillId="0" borderId="31" xfId="0" applyNumberFormat="1" applyFont="1" applyFill="1" applyBorder="1" applyProtection="1">
      <protection locked="0"/>
    </xf>
    <xf numFmtId="3" fontId="13" fillId="0" borderId="40" xfId="0" applyNumberFormat="1" applyFont="1" applyFill="1" applyBorder="1" applyProtection="1">
      <protection locked="0"/>
    </xf>
    <xf numFmtId="0" fontId="22" fillId="0" borderId="24" xfId="0" applyFont="1" applyFill="1" applyBorder="1" applyAlignment="1">
      <alignment horizontal="center" vertical="top"/>
    </xf>
    <xf numFmtId="0" fontId="22" fillId="0" borderId="51" xfId="0" applyFont="1" applyFill="1" applyBorder="1" applyAlignment="1">
      <alignment horizontal="right" vertical="top"/>
    </xf>
    <xf numFmtId="0" fontId="22" fillId="0" borderId="24" xfId="0" applyFont="1" applyFill="1" applyBorder="1" applyAlignment="1">
      <alignment horizontal="right" vertical="top"/>
    </xf>
    <xf numFmtId="0" fontId="22" fillId="0" borderId="25" xfId="0" applyFont="1" applyFill="1" applyBorder="1" applyAlignment="1">
      <alignment horizontal="right" vertical="top"/>
    </xf>
    <xf numFmtId="0" fontId="22" fillId="0" borderId="52" xfId="0" applyFont="1" applyFill="1" applyBorder="1" applyAlignment="1">
      <alignment horizontal="left" vertical="top" wrapText="1"/>
    </xf>
    <xf numFmtId="0" fontId="22" fillId="0" borderId="31" xfId="0" applyFont="1" applyFill="1" applyBorder="1" applyAlignment="1">
      <alignment horizontal="left" vertical="top"/>
    </xf>
    <xf numFmtId="0" fontId="22" fillId="0" borderId="51" xfId="0" applyFont="1" applyFill="1" applyBorder="1" applyAlignment="1">
      <alignment horizontal="center"/>
    </xf>
    <xf numFmtId="0" fontId="22" fillId="0" borderId="24" xfId="0" applyFont="1" applyFill="1" applyBorder="1" applyAlignment="1">
      <alignment horizontal="center"/>
    </xf>
    <xf numFmtId="0" fontId="22" fillId="0" borderId="53" xfId="0" applyFont="1" applyFill="1" applyBorder="1" applyAlignment="1">
      <alignment horizontal="center"/>
    </xf>
    <xf numFmtId="0" fontId="13" fillId="0" borderId="0" xfId="0" applyFont="1" applyFill="1" applyProtection="1">
      <protection locked="0"/>
    </xf>
    <xf numFmtId="0" fontId="13" fillId="0" borderId="36" xfId="0" applyFont="1" applyFill="1" applyBorder="1" applyAlignment="1" applyProtection="1">
      <alignment vertical="top" wrapText="1"/>
      <protection locked="0"/>
    </xf>
    <xf numFmtId="0" fontId="13" fillId="0" borderId="47" xfId="0" applyFont="1" applyFill="1" applyBorder="1" applyAlignment="1" applyProtection="1">
      <alignment horizontal="center" vertical="top"/>
      <protection locked="0"/>
    </xf>
    <xf numFmtId="0" fontId="13" fillId="0" borderId="47" xfId="0" applyFont="1" applyFill="1" applyBorder="1" applyAlignment="1" applyProtection="1">
      <alignment vertical="top"/>
      <protection locked="0"/>
    </xf>
    <xf numFmtId="0" fontId="13" fillId="0" borderId="37" xfId="0" applyFont="1" applyFill="1" applyBorder="1" applyAlignment="1" applyProtection="1">
      <alignment vertical="top"/>
      <protection locked="0"/>
    </xf>
    <xf numFmtId="0" fontId="13" fillId="0" borderId="48" xfId="0" applyFont="1" applyFill="1" applyBorder="1" applyAlignment="1" applyProtection="1">
      <alignment vertical="top" wrapText="1"/>
      <protection locked="0"/>
    </xf>
    <xf numFmtId="0" fontId="13" fillId="0" borderId="48" xfId="0" applyFont="1" applyFill="1" applyBorder="1" applyAlignment="1" applyProtection="1">
      <alignment vertical="top"/>
      <protection locked="0"/>
    </xf>
    <xf numFmtId="3" fontId="13" fillId="0" borderId="36" xfId="0" applyNumberFormat="1" applyFont="1" applyFill="1" applyBorder="1" applyProtection="1">
      <protection locked="0"/>
    </xf>
    <xf numFmtId="3" fontId="13" fillId="0" borderId="37" xfId="0" applyNumberFormat="1" applyFont="1" applyFill="1" applyBorder="1" applyProtection="1">
      <protection locked="0"/>
    </xf>
    <xf numFmtId="0" fontId="13" fillId="0" borderId="36" xfId="0" applyFont="1" applyFill="1" applyBorder="1" applyProtection="1">
      <protection locked="0"/>
    </xf>
    <xf numFmtId="0" fontId="13" fillId="0" borderId="37" xfId="0" applyFont="1" applyFill="1" applyBorder="1" applyProtection="1">
      <protection locked="0"/>
    </xf>
    <xf numFmtId="0" fontId="13" fillId="0" borderId="3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13" fillId="0" borderId="37" xfId="0" applyFont="1" applyFill="1" applyBorder="1" applyAlignment="1" applyProtection="1">
      <alignment horizontal="center" vertical="center"/>
      <protection locked="0"/>
    </xf>
    <xf numFmtId="0" fontId="13" fillId="0" borderId="48"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0" fontId="13" fillId="0" borderId="43" xfId="0" applyFont="1" applyFill="1" applyBorder="1" applyAlignment="1" applyProtection="1">
      <alignment vertical="top" wrapText="1"/>
      <protection locked="0"/>
    </xf>
    <xf numFmtId="0" fontId="13" fillId="0" borderId="31" xfId="0" applyFont="1" applyFill="1" applyBorder="1" applyAlignment="1">
      <alignment wrapText="1"/>
    </xf>
    <xf numFmtId="0" fontId="13" fillId="0" borderId="0" xfId="0" applyFont="1" applyFill="1" applyAlignment="1">
      <alignment wrapText="1"/>
    </xf>
    <xf numFmtId="0" fontId="13" fillId="0" borderId="31" xfId="0" applyFont="1" applyFill="1" applyBorder="1" applyAlignment="1">
      <alignment vertical="center" wrapText="1"/>
    </xf>
    <xf numFmtId="0" fontId="13" fillId="0" borderId="24" xfId="0" applyFont="1" applyFill="1" applyBorder="1" applyAlignment="1" applyProtection="1">
      <alignment vertical="top" wrapText="1"/>
      <protection locked="0"/>
    </xf>
    <xf numFmtId="0" fontId="13" fillId="0" borderId="51" xfId="0" applyFont="1" applyFill="1" applyBorder="1" applyAlignment="1" applyProtection="1">
      <alignment horizontal="center" vertical="center"/>
      <protection locked="0"/>
    </xf>
    <xf numFmtId="0" fontId="13" fillId="0" borderId="24" xfId="0" applyFont="1" applyFill="1" applyBorder="1" applyAlignment="1" applyProtection="1">
      <alignment wrapText="1"/>
      <protection locked="0"/>
    </xf>
    <xf numFmtId="49" fontId="13" fillId="0" borderId="24" xfId="0" applyNumberFormat="1" applyFont="1" applyFill="1" applyBorder="1" applyAlignment="1" applyProtection="1">
      <alignment vertical="top"/>
      <protection locked="0"/>
    </xf>
    <xf numFmtId="0" fontId="13" fillId="0" borderId="52" xfId="0" applyFont="1" applyFill="1" applyBorder="1" applyAlignment="1" applyProtection="1">
      <alignment vertical="top" wrapText="1"/>
      <protection locked="0"/>
    </xf>
    <xf numFmtId="0" fontId="13" fillId="0" borderId="52" xfId="0" applyFont="1" applyFill="1" applyBorder="1" applyAlignment="1" applyProtection="1">
      <alignment vertical="top"/>
      <protection locked="0"/>
    </xf>
    <xf numFmtId="0" fontId="13" fillId="0" borderId="51" xfId="0" applyFont="1" applyFill="1" applyBorder="1" applyAlignment="1" applyProtection="1">
      <alignment wrapText="1"/>
      <protection locked="0"/>
    </xf>
    <xf numFmtId="0" fontId="13" fillId="0" borderId="25" xfId="0" applyFont="1" applyFill="1" applyBorder="1" applyAlignment="1" applyProtection="1">
      <alignment wrapText="1"/>
      <protection locked="0"/>
    </xf>
    <xf numFmtId="3" fontId="13" fillId="0" borderId="23" xfId="0" applyNumberFormat="1" applyFont="1" applyFill="1" applyBorder="1" applyAlignment="1" applyProtection="1">
      <alignment wrapText="1"/>
      <protection locked="0"/>
    </xf>
    <xf numFmtId="49" fontId="13" fillId="0" borderId="47" xfId="0" applyNumberFormat="1" applyFont="1" applyFill="1" applyBorder="1" applyAlignment="1" applyProtection="1">
      <alignment vertical="top"/>
      <protection locked="0"/>
    </xf>
    <xf numFmtId="0" fontId="13" fillId="0" borderId="46" xfId="0" applyFont="1" applyFill="1" applyBorder="1" applyProtection="1">
      <protection locked="0"/>
    </xf>
    <xf numFmtId="0" fontId="13" fillId="0" borderId="40" xfId="0" applyFont="1" applyFill="1" applyBorder="1" applyProtection="1">
      <protection locked="0"/>
    </xf>
    <xf numFmtId="0" fontId="13" fillId="0" borderId="0" xfId="0" applyFont="1" applyFill="1" applyAlignment="1">
      <alignment vertical="top"/>
    </xf>
    <xf numFmtId="0" fontId="13" fillId="0" borderId="0" xfId="0" applyFont="1" applyFill="1" applyAlignment="1">
      <alignment vertical="top" wrapText="1"/>
    </xf>
    <xf numFmtId="3" fontId="13" fillId="0" borderId="25" xfId="0" applyNumberFormat="1" applyFont="1" applyFill="1" applyBorder="1" applyAlignment="1" applyProtection="1">
      <alignment horizontal="right"/>
      <protection locked="0"/>
    </xf>
    <xf numFmtId="0" fontId="13" fillId="0" borderId="23" xfId="0" applyFont="1" applyFill="1" applyBorder="1" applyAlignment="1" applyProtection="1">
      <alignment horizontal="right"/>
      <protection locked="0"/>
    </xf>
    <xf numFmtId="0" fontId="13" fillId="0" borderId="25" xfId="0" applyFont="1" applyFill="1" applyBorder="1" applyAlignment="1" applyProtection="1">
      <alignment horizontal="right"/>
      <protection locked="0"/>
    </xf>
    <xf numFmtId="0" fontId="13" fillId="0" borderId="25" xfId="0" applyFont="1" applyFill="1" applyBorder="1" applyAlignment="1" applyProtection="1">
      <alignment vertical="top" wrapText="1"/>
      <protection locked="0"/>
    </xf>
    <xf numFmtId="49" fontId="13" fillId="0" borderId="24" xfId="0" applyNumberFormat="1" applyFont="1" applyFill="1" applyBorder="1" applyAlignment="1" applyProtection="1">
      <alignment horizontal="right" vertical="top"/>
      <protection locked="0"/>
    </xf>
    <xf numFmtId="0" fontId="13" fillId="0" borderId="4"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14" xfId="0" applyFont="1" applyFill="1" applyBorder="1" applyAlignment="1" applyProtection="1">
      <alignment horizontal="center"/>
      <protection locked="0"/>
    </xf>
    <xf numFmtId="0" fontId="13" fillId="0" borderId="4" xfId="0" applyFont="1" applyFill="1" applyBorder="1" applyAlignment="1" applyProtection="1">
      <alignment wrapText="1"/>
      <protection locked="0"/>
    </xf>
    <xf numFmtId="0" fontId="13" fillId="0" borderId="5" xfId="0" applyFont="1" applyFill="1" applyBorder="1" applyProtection="1">
      <protection locked="0"/>
    </xf>
    <xf numFmtId="0" fontId="13" fillId="0" borderId="6" xfId="0" applyFont="1" applyFill="1" applyBorder="1" applyProtection="1">
      <protection locked="0"/>
    </xf>
    <xf numFmtId="0" fontId="13" fillId="0" borderId="14" xfId="0" applyFont="1" applyFill="1" applyBorder="1" applyAlignment="1" applyProtection="1">
      <alignment wrapText="1"/>
      <protection locked="0"/>
    </xf>
    <xf numFmtId="0" fontId="13" fillId="0" borderId="14" xfId="0" applyFont="1" applyFill="1" applyBorder="1" applyProtection="1">
      <protection locked="0"/>
    </xf>
    <xf numFmtId="3" fontId="13" fillId="0" borderId="14" xfId="0" applyNumberFormat="1" applyFont="1" applyFill="1" applyBorder="1" applyProtection="1">
      <protection locked="0"/>
    </xf>
    <xf numFmtId="3" fontId="13" fillId="0" borderId="41" xfId="0" applyNumberFormat="1" applyFont="1" applyFill="1" applyBorder="1" applyProtection="1">
      <protection locked="0"/>
    </xf>
    <xf numFmtId="0" fontId="13" fillId="0" borderId="4" xfId="0" applyFont="1" applyFill="1" applyBorder="1" applyProtection="1">
      <protection locked="0"/>
    </xf>
    <xf numFmtId="0" fontId="13" fillId="0" borderId="47" xfId="0" applyFont="1" applyFill="1" applyBorder="1" applyAlignment="1" applyProtection="1">
      <alignment horizontal="left" vertical="top" wrapText="1"/>
      <protection locked="0"/>
    </xf>
    <xf numFmtId="0" fontId="13" fillId="0" borderId="24" xfId="0" applyFont="1" applyFill="1" applyBorder="1" applyAlignment="1" applyProtection="1">
      <alignment horizontal="left" vertical="top" wrapText="1"/>
      <protection locked="0"/>
    </xf>
    <xf numFmtId="0" fontId="13" fillId="0" borderId="47" xfId="0" applyFont="1" applyFill="1" applyBorder="1" applyAlignment="1" applyProtection="1">
      <alignment horizontal="left" vertical="top"/>
      <protection locked="0"/>
    </xf>
    <xf numFmtId="49" fontId="13" fillId="0" borderId="47" xfId="0" applyNumberFormat="1" applyFont="1" applyFill="1" applyBorder="1" applyAlignment="1" applyProtection="1">
      <alignment horizontal="left" vertical="top"/>
      <protection locked="0"/>
    </xf>
    <xf numFmtId="164" fontId="13" fillId="0" borderId="37" xfId="0" applyNumberFormat="1" applyFont="1" applyFill="1" applyBorder="1" applyAlignment="1" applyProtection="1">
      <alignment horizontal="left" vertical="top"/>
      <protection locked="0"/>
    </xf>
    <xf numFmtId="0" fontId="13" fillId="0" borderId="48" xfId="0" applyFont="1" applyFill="1" applyBorder="1" applyAlignment="1" applyProtection="1">
      <alignment horizontal="left" vertical="top" wrapText="1"/>
      <protection locked="0"/>
    </xf>
    <xf numFmtId="0" fontId="13" fillId="0" borderId="48" xfId="0" applyFont="1" applyFill="1" applyBorder="1" applyAlignment="1" applyProtection="1">
      <alignment horizontal="left" vertical="top"/>
      <protection locked="0"/>
    </xf>
    <xf numFmtId="0" fontId="18" fillId="0" borderId="52" xfId="0" applyFont="1" applyFill="1" applyBorder="1" applyAlignment="1">
      <alignment horizontal="left" vertical="top" wrapText="1"/>
    </xf>
    <xf numFmtId="0" fontId="18" fillId="0" borderId="59" xfId="0" applyFont="1" applyFill="1" applyBorder="1" applyAlignment="1">
      <alignment horizontal="center" vertical="top"/>
    </xf>
    <xf numFmtId="0" fontId="0" fillId="0" borderId="51" xfId="0" applyFill="1" applyBorder="1" applyAlignment="1" applyProtection="1">
      <alignment vertical="top"/>
      <protection locked="0"/>
    </xf>
    <xf numFmtId="0" fontId="18" fillId="0" borderId="54" xfId="0" applyFont="1" applyFill="1" applyBorder="1" applyAlignment="1">
      <alignment vertical="top" wrapText="1"/>
    </xf>
    <xf numFmtId="0" fontId="18" fillId="0" borderId="47" xfId="0" applyFont="1" applyFill="1" applyBorder="1" applyAlignment="1">
      <alignment horizontal="center" vertical="top"/>
    </xf>
    <xf numFmtId="0" fontId="0" fillId="0" borderId="58" xfId="0" applyFill="1" applyBorder="1" applyAlignment="1" applyProtection="1">
      <alignment vertical="top"/>
      <protection locked="0"/>
    </xf>
    <xf numFmtId="0" fontId="0" fillId="0" borderId="18" xfId="0" applyFill="1" applyBorder="1" applyAlignment="1" applyProtection="1">
      <alignment vertical="top"/>
      <protection locked="0"/>
    </xf>
    <xf numFmtId="0" fontId="0" fillId="0" borderId="19" xfId="0" applyFill="1" applyBorder="1" applyAlignment="1" applyProtection="1">
      <alignment vertical="top"/>
      <protection locked="0"/>
    </xf>
    <xf numFmtId="0" fontId="0" fillId="0" borderId="43" xfId="0" applyFill="1" applyBorder="1" applyAlignment="1" applyProtection="1">
      <alignment vertical="top"/>
      <protection locked="0"/>
    </xf>
    <xf numFmtId="0" fontId="18" fillId="0" borderId="55" xfId="0" applyFont="1" applyFill="1" applyBorder="1" applyAlignment="1">
      <alignment vertical="top" wrapText="1"/>
    </xf>
    <xf numFmtId="3" fontId="0" fillId="0" borderId="17" xfId="0" applyNumberFormat="1" applyFill="1" applyBorder="1" applyProtection="1">
      <protection locked="0"/>
    </xf>
    <xf numFmtId="3" fontId="0" fillId="0" borderId="19" xfId="0" applyNumberFormat="1" applyFill="1" applyBorder="1" applyProtection="1">
      <protection locked="0"/>
    </xf>
    <xf numFmtId="0" fontId="0" fillId="0" borderId="17"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43" xfId="0" applyFill="1" applyBorder="1" applyAlignment="1" applyProtection="1">
      <alignment horizontal="center" vertical="center"/>
      <protection locked="0"/>
    </xf>
    <xf numFmtId="0" fontId="22" fillId="0" borderId="60" xfId="0" applyFont="1" applyFill="1" applyBorder="1" applyAlignment="1">
      <alignment horizontal="center" vertical="top"/>
    </xf>
    <xf numFmtId="0" fontId="13" fillId="0" borderId="51" xfId="0" applyFont="1" applyFill="1" applyBorder="1" applyAlignment="1" applyProtection="1">
      <alignment vertical="top"/>
      <protection locked="0"/>
    </xf>
    <xf numFmtId="0" fontId="22" fillId="0" borderId="54" xfId="0" applyFont="1" applyFill="1" applyBorder="1" applyAlignment="1">
      <alignment vertical="top" wrapText="1"/>
    </xf>
    <xf numFmtId="0" fontId="0" fillId="3" borderId="31" xfId="0" applyFill="1" applyBorder="1" applyAlignment="1" applyProtection="1">
      <alignment horizontal="center"/>
      <protection locked="0"/>
    </xf>
    <xf numFmtId="0" fontId="13" fillId="3" borderId="23" xfId="0" applyFont="1" applyFill="1" applyBorder="1" applyAlignment="1" applyProtection="1">
      <alignment horizontal="left" vertical="top" wrapText="1"/>
      <protection locked="0"/>
    </xf>
    <xf numFmtId="0" fontId="13" fillId="3" borderId="25" xfId="0" applyFont="1" applyFill="1" applyBorder="1" applyProtection="1">
      <protection locked="0"/>
    </xf>
    <xf numFmtId="0" fontId="13" fillId="3" borderId="23" xfId="0" applyFont="1" applyFill="1" applyBorder="1" applyAlignment="1" applyProtection="1">
      <alignment wrapText="1"/>
      <protection locked="0"/>
    </xf>
    <xf numFmtId="0" fontId="13" fillId="3" borderId="51" xfId="0" applyFont="1" applyFill="1" applyBorder="1" applyAlignment="1" applyProtection="1">
      <alignment horizontal="left" vertical="top" wrapText="1"/>
      <protection locked="0"/>
    </xf>
    <xf numFmtId="0" fontId="0" fillId="3" borderId="24" xfId="0" applyFill="1" applyBorder="1" applyAlignment="1" applyProtection="1">
      <alignment horizontal="left" vertical="top"/>
      <protection locked="0"/>
    </xf>
    <xf numFmtId="164" fontId="0" fillId="3" borderId="53" xfId="0" applyNumberFormat="1" applyFill="1" applyBorder="1" applyAlignment="1" applyProtection="1">
      <alignment horizontal="left" vertical="top"/>
      <protection locked="0"/>
    </xf>
    <xf numFmtId="0" fontId="0" fillId="3" borderId="31" xfId="0" applyFill="1" applyBorder="1" applyAlignment="1" applyProtection="1">
      <alignment horizontal="left" vertical="top" wrapText="1"/>
      <protection locked="0"/>
    </xf>
    <xf numFmtId="0" fontId="0" fillId="3" borderId="31" xfId="0" applyFill="1" applyBorder="1" applyAlignment="1" applyProtection="1">
      <alignment horizontal="left" vertical="top"/>
      <protection locked="0"/>
    </xf>
    <xf numFmtId="0" fontId="21" fillId="3" borderId="31" xfId="0" applyFont="1" applyFill="1" applyBorder="1" applyAlignment="1" applyProtection="1">
      <alignment horizontal="left" vertical="top" wrapText="1"/>
      <protection locked="0"/>
    </xf>
    <xf numFmtId="3" fontId="0" fillId="3" borderId="51" xfId="0" applyNumberFormat="1" applyFill="1" applyBorder="1" applyProtection="1">
      <protection locked="0"/>
    </xf>
    <xf numFmtId="3" fontId="0" fillId="3" borderId="53" xfId="0" applyNumberFormat="1" applyFill="1" applyBorder="1" applyProtection="1">
      <protection locked="0"/>
    </xf>
    <xf numFmtId="0" fontId="0" fillId="3" borderId="23" xfId="0" applyFill="1" applyBorder="1" applyProtection="1">
      <protection locked="0"/>
    </xf>
    <xf numFmtId="0" fontId="0" fillId="3" borderId="25" xfId="0" applyFill="1" applyBorder="1" applyProtection="1">
      <protection locked="0"/>
    </xf>
    <xf numFmtId="0" fontId="0" fillId="3" borderId="51" xfId="0" applyFill="1" applyBorder="1" applyProtection="1">
      <protection locked="0"/>
    </xf>
    <xf numFmtId="0" fontId="0" fillId="3" borderId="53" xfId="0" applyFill="1" applyBorder="1" applyAlignment="1" applyProtection="1">
      <alignment wrapText="1"/>
      <protection locked="0"/>
    </xf>
    <xf numFmtId="0" fontId="0" fillId="3" borderId="23" xfId="0" applyFill="1" applyBorder="1" applyAlignment="1" applyProtection="1">
      <alignment wrapText="1"/>
      <protection locked="0"/>
    </xf>
    <xf numFmtId="0" fontId="0" fillId="3" borderId="25" xfId="0" applyFill="1" applyBorder="1" applyAlignment="1" applyProtection="1">
      <alignment wrapText="1"/>
      <protection locked="0"/>
    </xf>
    <xf numFmtId="3" fontId="0" fillId="3" borderId="25" xfId="0" applyNumberFormat="1" applyFill="1" applyBorder="1" applyProtection="1">
      <protection locked="0"/>
    </xf>
    <xf numFmtId="3" fontId="13" fillId="3" borderId="23" xfId="0" applyNumberFormat="1" applyFont="1" applyFill="1" applyBorder="1" applyProtection="1">
      <protection locked="0"/>
    </xf>
    <xf numFmtId="0" fontId="13" fillId="3" borderId="23" xfId="0" applyFont="1" applyFill="1" applyBorder="1" applyProtection="1">
      <protection locked="0"/>
    </xf>
    <xf numFmtId="0" fontId="13" fillId="3" borderId="23" xfId="0" applyFont="1" applyFill="1" applyBorder="1" applyAlignment="1" applyProtection="1">
      <alignment horizontal="center"/>
      <protection locked="0"/>
    </xf>
    <xf numFmtId="0" fontId="0" fillId="3" borderId="51" xfId="0" applyFill="1" applyBorder="1" applyAlignment="1" applyProtection="1">
      <alignment horizontal="left" vertical="top" wrapText="1"/>
      <protection locked="0"/>
    </xf>
    <xf numFmtId="0" fontId="0" fillId="3" borderId="53" xfId="0" applyFill="1" applyBorder="1" applyAlignment="1" applyProtection="1">
      <alignment horizontal="center" vertical="center"/>
      <protection locked="0"/>
    </xf>
    <xf numFmtId="0" fontId="13" fillId="3" borderId="31" xfId="0" applyFont="1" applyFill="1" applyBorder="1" applyAlignment="1" applyProtection="1">
      <alignment horizontal="center"/>
      <protection locked="0"/>
    </xf>
    <xf numFmtId="0" fontId="13" fillId="3" borderId="36" xfId="0" applyFont="1" applyFill="1" applyBorder="1" applyProtection="1">
      <protection locked="0"/>
    </xf>
    <xf numFmtId="3" fontId="13" fillId="3" borderId="62" xfId="0" applyNumberFormat="1" applyFont="1" applyFill="1" applyBorder="1" applyProtection="1">
      <protection locked="0"/>
    </xf>
    <xf numFmtId="0" fontId="13" fillId="3" borderId="37" xfId="0" applyFont="1" applyFill="1" applyBorder="1" applyProtection="1">
      <protection locked="0"/>
    </xf>
    <xf numFmtId="0" fontId="13" fillId="3" borderId="62" xfId="0" applyFont="1" applyFill="1" applyBorder="1" applyProtection="1">
      <protection locked="0"/>
    </xf>
    <xf numFmtId="0" fontId="13" fillId="3" borderId="63"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protection locked="0"/>
    </xf>
    <xf numFmtId="0" fontId="13" fillId="3" borderId="50" xfId="0" applyFont="1" applyFill="1" applyBorder="1" applyAlignment="1" applyProtection="1">
      <alignment horizontal="center"/>
      <protection locked="0"/>
    </xf>
    <xf numFmtId="0" fontId="0" fillId="3" borderId="48" xfId="0" applyFill="1" applyBorder="1" applyAlignment="1" applyProtection="1">
      <alignment horizontal="center"/>
      <protection locked="0"/>
    </xf>
    <xf numFmtId="0" fontId="13" fillId="3" borderId="36" xfId="0" applyFont="1" applyFill="1" applyBorder="1" applyAlignment="1" applyProtection="1">
      <alignment horizontal="left" vertical="top" wrapText="1"/>
      <protection locked="0"/>
    </xf>
    <xf numFmtId="3" fontId="13" fillId="3" borderId="36" xfId="0" applyNumberFormat="1" applyFont="1" applyFill="1" applyBorder="1" applyProtection="1">
      <protection locked="0"/>
    </xf>
    <xf numFmtId="0" fontId="0" fillId="3" borderId="43" xfId="0" applyFill="1" applyBorder="1" applyAlignment="1" applyProtection="1">
      <alignment horizontal="center"/>
      <protection locked="0"/>
    </xf>
    <xf numFmtId="49" fontId="0" fillId="3" borderId="24" xfId="0" applyNumberFormat="1" applyFill="1" applyBorder="1" applyAlignment="1" applyProtection="1">
      <alignment horizontal="left" vertical="top"/>
      <protection locked="0"/>
    </xf>
    <xf numFmtId="0" fontId="0" fillId="3" borderId="43" xfId="0" applyFill="1" applyBorder="1" applyAlignment="1" applyProtection="1">
      <alignment horizontal="left" vertical="top" wrapText="1"/>
      <protection locked="0"/>
    </xf>
    <xf numFmtId="3" fontId="0" fillId="3" borderId="23" xfId="0" applyNumberFormat="1" applyFill="1" applyBorder="1" applyProtection="1">
      <protection locked="0"/>
    </xf>
    <xf numFmtId="3" fontId="0" fillId="3" borderId="67" xfId="0" applyNumberFormat="1" applyFill="1" applyBorder="1" applyProtection="1">
      <protection locked="0"/>
    </xf>
    <xf numFmtId="0" fontId="0" fillId="3" borderId="64" xfId="0" applyFill="1" applyBorder="1" applyProtection="1">
      <protection locked="0"/>
    </xf>
    <xf numFmtId="0" fontId="0" fillId="3" borderId="66" xfId="0" applyFill="1" applyBorder="1" applyProtection="1">
      <protection locked="0"/>
    </xf>
    <xf numFmtId="0" fontId="0" fillId="3" borderId="67" xfId="0" applyFill="1" applyBorder="1" applyProtection="1">
      <protection locked="0"/>
    </xf>
    <xf numFmtId="0" fontId="0" fillId="3" borderId="68" xfId="0" applyFill="1" applyBorder="1" applyAlignment="1" applyProtection="1">
      <alignment horizontal="center" vertical="center"/>
      <protection locked="0"/>
    </xf>
    <xf numFmtId="0" fontId="0" fillId="3" borderId="25" xfId="0" applyFill="1" applyBorder="1" applyAlignment="1" applyProtection="1">
      <alignment horizontal="center"/>
      <protection locked="0"/>
    </xf>
    <xf numFmtId="0" fontId="0" fillId="3" borderId="18" xfId="0" applyFill="1" applyBorder="1" applyAlignment="1" applyProtection="1">
      <alignment horizontal="left" vertical="top"/>
      <protection locked="0"/>
    </xf>
    <xf numFmtId="49" fontId="0" fillId="3" borderId="18" xfId="0" applyNumberFormat="1" applyFill="1" applyBorder="1" applyAlignment="1" applyProtection="1">
      <alignment horizontal="left" vertical="top"/>
      <protection locked="0"/>
    </xf>
    <xf numFmtId="164" fontId="0" fillId="3" borderId="19" xfId="0" applyNumberFormat="1" applyFill="1" applyBorder="1" applyAlignment="1" applyProtection="1">
      <alignment horizontal="left" vertical="top"/>
      <protection locked="0"/>
    </xf>
    <xf numFmtId="0" fontId="0" fillId="3" borderId="52" xfId="0" applyFill="1" applyBorder="1" applyAlignment="1">
      <alignment horizontal="left" vertical="top" wrapText="1"/>
    </xf>
    <xf numFmtId="0" fontId="0" fillId="3" borderId="52" xfId="0" applyFill="1" applyBorder="1" applyAlignment="1" applyProtection="1">
      <alignment horizontal="left" vertical="top"/>
      <protection locked="0"/>
    </xf>
    <xf numFmtId="0" fontId="0" fillId="3" borderId="53" xfId="0" applyFill="1" applyBorder="1" applyProtection="1">
      <protection locked="0"/>
    </xf>
    <xf numFmtId="0" fontId="0" fillId="3" borderId="25" xfId="0" applyFill="1" applyBorder="1" applyAlignment="1" applyProtection="1">
      <alignment horizontal="center" vertical="center"/>
      <protection locked="0"/>
    </xf>
    <xf numFmtId="0" fontId="0" fillId="3" borderId="52" xfId="0" applyFill="1" applyBorder="1" applyAlignment="1">
      <alignment horizontal="left" wrapText="1"/>
    </xf>
    <xf numFmtId="0" fontId="0" fillId="3" borderId="37" xfId="0" applyFill="1" applyBorder="1" applyAlignment="1" applyProtection="1">
      <alignment horizontal="center"/>
      <protection locked="0"/>
    </xf>
    <xf numFmtId="0" fontId="0" fillId="3" borderId="62" xfId="0" applyFill="1" applyBorder="1" applyAlignment="1" applyProtection="1">
      <alignment horizontal="left" vertical="top" wrapText="1"/>
      <protection locked="0"/>
    </xf>
    <xf numFmtId="0" fontId="0" fillId="3" borderId="47" xfId="0" applyFill="1" applyBorder="1" applyAlignment="1" applyProtection="1">
      <alignment horizontal="left" vertical="top"/>
      <protection locked="0"/>
    </xf>
    <xf numFmtId="0" fontId="0" fillId="3" borderId="65" xfId="0" applyFill="1" applyBorder="1" applyAlignment="1" applyProtection="1">
      <alignment horizontal="left" vertical="top"/>
      <protection locked="0"/>
    </xf>
    <xf numFmtId="49" fontId="0" fillId="3" borderId="65" xfId="0" applyNumberFormat="1" applyFill="1" applyBorder="1" applyAlignment="1" applyProtection="1">
      <alignment horizontal="left" vertical="top"/>
      <protection locked="0"/>
    </xf>
    <xf numFmtId="164" fontId="0" fillId="3" borderId="66" xfId="0" applyNumberFormat="1" applyFill="1" applyBorder="1" applyAlignment="1" applyProtection="1">
      <alignment horizontal="left" vertical="top"/>
      <protection locked="0"/>
    </xf>
    <xf numFmtId="0" fontId="0" fillId="3" borderId="57" xfId="0" applyFill="1" applyBorder="1" applyAlignment="1">
      <alignment horizontal="left" vertical="top" wrapText="1"/>
    </xf>
    <xf numFmtId="0" fontId="0" fillId="3" borderId="48" xfId="0" applyFill="1" applyBorder="1" applyAlignment="1" applyProtection="1">
      <alignment horizontal="left" vertical="top"/>
      <protection locked="0"/>
    </xf>
    <xf numFmtId="0" fontId="0" fillId="3" borderId="57" xfId="0" applyFill="1" applyBorder="1" applyAlignment="1" applyProtection="1">
      <alignment horizontal="left" vertical="top"/>
      <protection locked="0"/>
    </xf>
    <xf numFmtId="3" fontId="0" fillId="3" borderId="36" xfId="0" applyNumberFormat="1" applyFill="1" applyBorder="1" applyProtection="1">
      <protection locked="0"/>
    </xf>
    <xf numFmtId="3" fontId="0" fillId="3" borderId="37" xfId="0" applyNumberFormat="1" applyFill="1" applyBorder="1" applyProtection="1">
      <protection locked="0"/>
    </xf>
    <xf numFmtId="0" fontId="0" fillId="3" borderId="62" xfId="0" applyFill="1" applyBorder="1" applyProtection="1">
      <protection locked="0"/>
    </xf>
    <xf numFmtId="0" fontId="0" fillId="3" borderId="63" xfId="0" applyFill="1" applyBorder="1" applyProtection="1">
      <protection locked="0"/>
    </xf>
    <xf numFmtId="0" fontId="0" fillId="3" borderId="36" xfId="0" applyFill="1" applyBorder="1" applyProtection="1">
      <protection locked="0"/>
    </xf>
    <xf numFmtId="0" fontId="0" fillId="3" borderId="37" xfId="0" applyFill="1" applyBorder="1" applyAlignment="1" applyProtection="1">
      <alignment horizontal="center" vertical="center"/>
      <protection locked="0"/>
    </xf>
    <xf numFmtId="0" fontId="0" fillId="3" borderId="37" xfId="0" applyFill="1" applyBorder="1" applyProtection="1">
      <protection locked="0"/>
    </xf>
    <xf numFmtId="0" fontId="13" fillId="3" borderId="23" xfId="0" applyFont="1" applyFill="1" applyBorder="1" applyAlignment="1" applyProtection="1">
      <alignment vertical="top" wrapText="1"/>
      <protection locked="0"/>
    </xf>
    <xf numFmtId="0" fontId="13" fillId="3" borderId="31" xfId="0" applyFont="1" applyFill="1" applyBorder="1" applyAlignment="1" applyProtection="1">
      <alignment vertical="top" wrapText="1"/>
      <protection locked="0"/>
    </xf>
    <xf numFmtId="3" fontId="13" fillId="3" borderId="25" xfId="0" applyNumberFormat="1" applyFont="1" applyFill="1" applyBorder="1" applyProtection="1">
      <protection locked="0"/>
    </xf>
    <xf numFmtId="0" fontId="0" fillId="3" borderId="23" xfId="0" applyFill="1" applyBorder="1" applyAlignment="1" applyProtection="1">
      <alignment vertical="top" wrapText="1"/>
      <protection locked="0"/>
    </xf>
    <xf numFmtId="0" fontId="0" fillId="3" borderId="24" xfId="0" applyFill="1" applyBorder="1" applyAlignment="1" applyProtection="1">
      <alignment vertical="top"/>
      <protection locked="0"/>
    </xf>
    <xf numFmtId="0" fontId="0" fillId="3" borderId="25" xfId="0" applyFill="1" applyBorder="1" applyAlignment="1" applyProtection="1">
      <alignment vertical="top"/>
      <protection locked="0"/>
    </xf>
    <xf numFmtId="0" fontId="0" fillId="3" borderId="31" xfId="0" applyFill="1" applyBorder="1" applyAlignment="1" applyProtection="1">
      <alignment vertical="top" wrapText="1"/>
      <protection locked="0"/>
    </xf>
    <xf numFmtId="0" fontId="0" fillId="3" borderId="31" xfId="0" applyFill="1" applyBorder="1" applyAlignment="1" applyProtection="1">
      <alignment vertical="top"/>
      <protection locked="0"/>
    </xf>
    <xf numFmtId="0" fontId="0" fillId="3" borderId="52" xfId="0" applyFill="1" applyBorder="1" applyAlignment="1" applyProtection="1">
      <alignment vertical="top" wrapText="1"/>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13" fillId="3" borderId="24" xfId="0" applyFont="1" applyFill="1" applyBorder="1" applyAlignment="1" applyProtection="1">
      <alignment vertical="top" wrapText="1"/>
      <protection locked="0"/>
    </xf>
    <xf numFmtId="3" fontId="13" fillId="3" borderId="40" xfId="0" applyNumberFormat="1" applyFont="1" applyFill="1" applyBorder="1" applyProtection="1">
      <protection locked="0"/>
    </xf>
    <xf numFmtId="0" fontId="13" fillId="3" borderId="51" xfId="0" applyFont="1" applyFill="1" applyBorder="1" applyProtection="1">
      <protection locked="0"/>
    </xf>
    <xf numFmtId="0" fontId="0" fillId="3" borderId="13" xfId="0" applyFill="1" applyBorder="1" applyAlignment="1" applyProtection="1">
      <alignment horizontal="center"/>
      <protection locked="0"/>
    </xf>
    <xf numFmtId="0" fontId="0" fillId="3" borderId="1" xfId="0" applyFill="1" applyBorder="1" applyAlignment="1" applyProtection="1">
      <alignment wrapText="1"/>
      <protection locked="0"/>
    </xf>
    <xf numFmtId="0" fontId="0" fillId="3" borderId="31" xfId="0" applyFill="1" applyBorder="1" applyAlignment="1" applyProtection="1">
      <alignment wrapText="1"/>
      <protection locked="0"/>
    </xf>
    <xf numFmtId="0" fontId="0" fillId="3" borderId="1" xfId="0" applyFill="1" applyBorder="1" applyProtection="1">
      <protection locked="0"/>
    </xf>
    <xf numFmtId="0" fontId="0" fillId="3" borderId="3" xfId="0" applyFill="1" applyBorder="1" applyProtection="1">
      <protection locked="0"/>
    </xf>
    <xf numFmtId="0" fontId="13" fillId="3" borderId="24" xfId="0" applyFont="1" applyFill="1" applyBorder="1" applyAlignment="1" applyProtection="1">
      <alignment wrapText="1"/>
      <protection locked="0"/>
    </xf>
    <xf numFmtId="3" fontId="13" fillId="3" borderId="31" xfId="0" applyNumberFormat="1" applyFont="1" applyFill="1" applyBorder="1" applyProtection="1">
      <protection locked="0"/>
    </xf>
    <xf numFmtId="0" fontId="0" fillId="3" borderId="24" xfId="0" applyFill="1" applyBorder="1" applyProtection="1">
      <protection locked="0"/>
    </xf>
    <xf numFmtId="0" fontId="21" fillId="3" borderId="52" xfId="0" applyFont="1" applyFill="1" applyBorder="1" applyAlignment="1" applyProtection="1">
      <alignment wrapText="1"/>
      <protection locked="0"/>
    </xf>
    <xf numFmtId="0" fontId="0" fillId="3" borderId="31" xfId="0" applyFill="1" applyBorder="1" applyProtection="1">
      <protection locked="0"/>
    </xf>
    <xf numFmtId="3" fontId="0" fillId="3" borderId="31" xfId="0" applyNumberFormat="1" applyFill="1" applyBorder="1" applyProtection="1">
      <protection locked="0"/>
    </xf>
    <xf numFmtId="3" fontId="0" fillId="3" borderId="40" xfId="0" applyNumberFormat="1" applyFill="1" applyBorder="1" applyProtection="1">
      <protection locked="0"/>
    </xf>
    <xf numFmtId="0" fontId="0" fillId="3" borderId="23" xfId="0" applyFill="1" applyBorder="1" applyAlignment="1" applyProtection="1">
      <alignment horizontal="left"/>
      <protection locked="0"/>
    </xf>
    <xf numFmtId="0" fontId="13" fillId="3" borderId="36" xfId="0" applyFont="1" applyFill="1" applyBorder="1" applyAlignment="1" applyProtection="1">
      <alignment vertical="top" wrapText="1"/>
      <protection locked="0"/>
    </xf>
    <xf numFmtId="0" fontId="13" fillId="3" borderId="24" xfId="0" applyFont="1" applyFill="1" applyBorder="1" applyAlignment="1" applyProtection="1">
      <alignment vertical="top"/>
      <protection locked="0"/>
    </xf>
    <xf numFmtId="0" fontId="13" fillId="3" borderId="25" xfId="0" applyFont="1" applyFill="1" applyBorder="1" applyAlignment="1" applyProtection="1">
      <alignment vertical="top"/>
      <protection locked="0"/>
    </xf>
    <xf numFmtId="0" fontId="13" fillId="3" borderId="31" xfId="0" applyFont="1" applyFill="1" applyBorder="1" applyAlignment="1" applyProtection="1">
      <alignment vertical="top"/>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3" fontId="13" fillId="3" borderId="51" xfId="0" applyNumberFormat="1" applyFont="1" applyFill="1" applyBorder="1" applyProtection="1">
      <protection locked="0"/>
    </xf>
    <xf numFmtId="0" fontId="13" fillId="0" borderId="40" xfId="0" applyFont="1" applyFill="1" applyBorder="1" applyAlignment="1">
      <alignment vertical="top" wrapText="1"/>
    </xf>
    <xf numFmtId="0" fontId="13" fillId="3" borderId="31" xfId="0" applyFont="1" applyFill="1" applyBorder="1" applyAlignment="1">
      <alignment vertical="top" wrapText="1"/>
    </xf>
    <xf numFmtId="0" fontId="0" fillId="3" borderId="36" xfId="0" applyFill="1" applyBorder="1" applyAlignment="1" applyProtection="1">
      <alignment wrapText="1"/>
      <protection locked="0"/>
    </xf>
    <xf numFmtId="0" fontId="0" fillId="0" borderId="47" xfId="0" applyFill="1" applyBorder="1" applyProtection="1">
      <protection locked="0"/>
    </xf>
    <xf numFmtId="0" fontId="0" fillId="0" borderId="37" xfId="0" applyFill="1" applyBorder="1" applyProtection="1">
      <protection locked="0"/>
    </xf>
    <xf numFmtId="0" fontId="21" fillId="0" borderId="47" xfId="0" applyFont="1" applyFill="1" applyBorder="1" applyAlignment="1" applyProtection="1">
      <alignment wrapText="1"/>
      <protection locked="0"/>
    </xf>
    <xf numFmtId="0" fontId="0" fillId="0" borderId="48" xfId="0" applyFill="1" applyBorder="1" applyProtection="1">
      <protection locked="0"/>
    </xf>
    <xf numFmtId="3" fontId="0" fillId="0" borderId="48" xfId="0" applyNumberFormat="1" applyFill="1" applyBorder="1" applyProtection="1">
      <protection locked="0"/>
    </xf>
    <xf numFmtId="3" fontId="0" fillId="0" borderId="50" xfId="0" applyNumberFormat="1" applyFill="1" applyBorder="1" applyProtection="1">
      <protection locked="0"/>
    </xf>
    <xf numFmtId="0" fontId="0" fillId="0" borderId="36" xfId="0" applyFill="1" applyBorder="1" applyProtection="1">
      <protection locked="0"/>
    </xf>
    <xf numFmtId="0" fontId="0" fillId="0" borderId="36" xfId="0" applyFill="1" applyBorder="1" applyAlignment="1" applyProtection="1">
      <alignment horizontal="center" vertical="center"/>
      <protection locked="0"/>
    </xf>
    <xf numFmtId="0" fontId="0" fillId="0" borderId="47" xfId="0" applyFill="1" applyBorder="1" applyAlignment="1" applyProtection="1">
      <alignment horizontal="center" vertical="center"/>
      <protection locked="0"/>
    </xf>
    <xf numFmtId="0" fontId="0" fillId="0" borderId="37" xfId="0" applyFill="1" applyBorder="1" applyAlignment="1" applyProtection="1">
      <alignment horizontal="center" vertical="center"/>
      <protection locked="0"/>
    </xf>
    <xf numFmtId="0" fontId="13" fillId="3" borderId="23" xfId="0" applyFont="1" applyFill="1" applyBorder="1" applyAlignment="1" applyProtection="1">
      <alignment horizontal="right"/>
      <protection locked="0"/>
    </xf>
    <xf numFmtId="0" fontId="13" fillId="3" borderId="25" xfId="0" applyFont="1" applyFill="1" applyBorder="1" applyAlignment="1" applyProtection="1">
      <alignment horizontal="right"/>
      <protection locked="0"/>
    </xf>
    <xf numFmtId="0" fontId="0" fillId="3" borderId="19" xfId="0" applyFill="1" applyBorder="1" applyAlignment="1" applyProtection="1">
      <alignment horizontal="center"/>
      <protection locked="0"/>
    </xf>
    <xf numFmtId="0" fontId="0" fillId="3" borderId="58" xfId="0" applyFill="1" applyBorder="1" applyAlignment="1" applyProtection="1">
      <alignment horizontal="left" vertical="top" wrapText="1"/>
      <protection locked="0"/>
    </xf>
    <xf numFmtId="0" fontId="0" fillId="3" borderId="69" xfId="0" applyFill="1" applyBorder="1" applyAlignment="1">
      <alignment horizontal="left" vertical="top" wrapText="1"/>
    </xf>
    <xf numFmtId="0" fontId="0" fillId="3" borderId="43" xfId="0" applyFill="1" applyBorder="1" applyAlignment="1" applyProtection="1">
      <alignment horizontal="left" vertical="top"/>
      <protection locked="0"/>
    </xf>
    <xf numFmtId="0" fontId="0" fillId="3" borderId="69" xfId="0" applyFill="1" applyBorder="1" applyAlignment="1" applyProtection="1">
      <alignment horizontal="left" vertical="top"/>
      <protection locked="0"/>
    </xf>
    <xf numFmtId="0" fontId="0" fillId="3" borderId="69" xfId="0" applyFill="1" applyBorder="1" applyAlignment="1">
      <alignment horizontal="left" wrapText="1"/>
    </xf>
    <xf numFmtId="3" fontId="0" fillId="3" borderId="17" xfId="0" applyNumberFormat="1" applyFill="1" applyBorder="1" applyProtection="1">
      <protection locked="0"/>
    </xf>
    <xf numFmtId="3" fontId="0" fillId="3" borderId="19" xfId="0" applyNumberFormat="1" applyFill="1" applyBorder="1" applyProtection="1">
      <protection locked="0"/>
    </xf>
    <xf numFmtId="0" fontId="0" fillId="3" borderId="58" xfId="0" applyFill="1" applyBorder="1" applyProtection="1">
      <protection locked="0"/>
    </xf>
    <xf numFmtId="0" fontId="0" fillId="3" borderId="44" xfId="0" applyFill="1" applyBorder="1" applyProtection="1">
      <protection locked="0"/>
    </xf>
    <xf numFmtId="0" fontId="0" fillId="3" borderId="17" xfId="0" applyFill="1" applyBorder="1" applyProtection="1">
      <protection locked="0"/>
    </xf>
    <xf numFmtId="0" fontId="0" fillId="3" borderId="19" xfId="0" applyFill="1" applyBorder="1" applyAlignment="1" applyProtection="1">
      <alignment horizontal="center" vertical="center"/>
      <protection locked="0"/>
    </xf>
    <xf numFmtId="0" fontId="0" fillId="3" borderId="19" xfId="0" applyFill="1" applyBorder="1" applyProtection="1">
      <protection locked="0"/>
    </xf>
    <xf numFmtId="3" fontId="13" fillId="3" borderId="25" xfId="0" applyNumberFormat="1" applyFont="1" applyFill="1" applyBorder="1" applyAlignment="1" applyProtection="1">
      <alignment horizontal="right"/>
      <protection locked="0"/>
    </xf>
    <xf numFmtId="0" fontId="0" fillId="3" borderId="23" xfId="0" applyFill="1" applyBorder="1" applyAlignment="1" applyProtection="1">
      <alignment horizontal="left" vertical="top" wrapText="1"/>
      <protection locked="0"/>
    </xf>
    <xf numFmtId="164" fontId="0" fillId="3" borderId="24" xfId="0" applyNumberFormat="1" applyFill="1" applyBorder="1" applyAlignment="1" applyProtection="1">
      <alignment horizontal="left" vertical="top"/>
      <protection locked="0"/>
    </xf>
    <xf numFmtId="164" fontId="0" fillId="3" borderId="25" xfId="0" applyNumberFormat="1" applyFill="1" applyBorder="1" applyAlignment="1" applyProtection="1">
      <alignment horizontal="left" vertical="top"/>
      <protection locked="0"/>
    </xf>
    <xf numFmtId="0" fontId="13" fillId="3" borderId="24" xfId="0" applyFont="1" applyFill="1" applyBorder="1" applyAlignment="1" applyProtection="1">
      <alignment horizontal="center" vertical="top"/>
      <protection locked="0"/>
    </xf>
    <xf numFmtId="0" fontId="0" fillId="3" borderId="51" xfId="0" applyFill="1" applyBorder="1" applyAlignment="1" applyProtection="1">
      <alignment wrapText="1"/>
      <protection locked="0"/>
    </xf>
    <xf numFmtId="0" fontId="0" fillId="3" borderId="57" xfId="0" applyFill="1" applyBorder="1" applyAlignment="1">
      <alignment vertical="top" wrapText="1"/>
    </xf>
    <xf numFmtId="0" fontId="13" fillId="0" borderId="16" xfId="0" applyFont="1" applyFill="1" applyBorder="1" applyAlignment="1" applyProtection="1">
      <alignment vertical="top" wrapText="1"/>
      <protection locked="0"/>
    </xf>
    <xf numFmtId="3" fontId="13" fillId="3" borderId="37" xfId="0" applyNumberFormat="1" applyFont="1" applyFill="1" applyBorder="1" applyProtection="1">
      <protection locked="0"/>
    </xf>
    <xf numFmtId="0" fontId="22" fillId="3" borderId="52" xfId="0" applyFont="1" applyFill="1" applyBorder="1" applyAlignment="1">
      <alignment horizontal="left" vertical="top" wrapText="1"/>
    </xf>
    <xf numFmtId="0" fontId="18" fillId="3" borderId="39" xfId="0" applyFont="1" applyFill="1" applyBorder="1" applyAlignment="1">
      <alignment horizontal="left" vertical="top" wrapText="1"/>
    </xf>
    <xf numFmtId="0" fontId="18" fillId="3" borderId="52" xfId="0" applyFont="1" applyFill="1" applyBorder="1" applyAlignment="1">
      <alignment horizontal="left" vertical="top" wrapText="1"/>
    </xf>
    <xf numFmtId="0" fontId="0" fillId="3" borderId="57" xfId="0" applyFont="1" applyFill="1" applyBorder="1" applyAlignment="1">
      <alignment horizontal="left" vertical="top" wrapText="1"/>
    </xf>
    <xf numFmtId="0" fontId="13" fillId="3" borderId="52" xfId="0" applyFont="1" applyFill="1" applyBorder="1" applyAlignment="1">
      <alignment horizontal="left" vertical="top" wrapText="1"/>
    </xf>
    <xf numFmtId="0" fontId="22" fillId="3" borderId="23" xfId="0" applyFont="1" applyFill="1" applyBorder="1" applyAlignment="1">
      <alignment horizontal="right"/>
    </xf>
    <xf numFmtId="0" fontId="22" fillId="3" borderId="25" xfId="0" applyFont="1" applyFill="1" applyBorder="1" applyAlignment="1">
      <alignment horizontal="right"/>
    </xf>
    <xf numFmtId="0" fontId="0" fillId="3" borderId="1" xfId="0" applyFill="1" applyBorder="1" applyAlignment="1" applyProtection="1">
      <alignment horizontal="left" vertical="top" wrapText="1"/>
      <protection locked="0"/>
    </xf>
    <xf numFmtId="0" fontId="13" fillId="0" borderId="43" xfId="0" applyFont="1" applyFill="1" applyBorder="1" applyAlignment="1" applyProtection="1">
      <alignment vertical="top"/>
      <protection locked="0"/>
    </xf>
    <xf numFmtId="0" fontId="13" fillId="3" borderId="53" xfId="0" applyFont="1" applyFill="1" applyBorder="1" applyAlignment="1" applyProtection="1">
      <alignment vertical="top"/>
      <protection locked="0"/>
    </xf>
    <xf numFmtId="0" fontId="13" fillId="3" borderId="31" xfId="0" applyFont="1" applyFill="1" applyBorder="1" applyAlignment="1">
      <alignment vertical="top"/>
    </xf>
    <xf numFmtId="0" fontId="13" fillId="3" borderId="52" xfId="0" applyFont="1" applyFill="1" applyBorder="1" applyAlignment="1" applyProtection="1">
      <alignment vertical="top"/>
      <protection locked="0"/>
    </xf>
    <xf numFmtId="0" fontId="13" fillId="3" borderId="46" xfId="0" applyFont="1" applyFill="1" applyBorder="1" applyProtection="1">
      <protection locked="0"/>
    </xf>
    <xf numFmtId="0" fontId="13" fillId="3" borderId="40" xfId="0" applyFont="1" applyFill="1" applyBorder="1" applyProtection="1">
      <protection locked="0"/>
    </xf>
    <xf numFmtId="0" fontId="0" fillId="0" borderId="48" xfId="0" applyBorder="1" applyAlignment="1" applyProtection="1">
      <alignment horizontal="center"/>
      <protection locked="0"/>
    </xf>
    <xf numFmtId="0" fontId="0" fillId="0" borderId="36" xfId="0" applyFill="1" applyBorder="1" applyAlignment="1" applyProtection="1">
      <alignment horizontal="left" vertical="top" wrapText="1"/>
      <protection locked="0"/>
    </xf>
    <xf numFmtId="0" fontId="0" fillId="0" borderId="47" xfId="0" applyFill="1" applyBorder="1" applyAlignment="1" applyProtection="1">
      <alignment horizontal="left" vertical="top"/>
      <protection locked="0"/>
    </xf>
    <xf numFmtId="164" fontId="0" fillId="0" borderId="47" xfId="0" applyNumberFormat="1" applyFill="1" applyBorder="1" applyAlignment="1" applyProtection="1">
      <alignment horizontal="left" vertical="top"/>
      <protection locked="0"/>
    </xf>
    <xf numFmtId="164" fontId="0" fillId="0" borderId="37" xfId="0" applyNumberFormat="1" applyFill="1" applyBorder="1" applyAlignment="1" applyProtection="1">
      <alignment horizontal="left" vertical="top"/>
      <protection locked="0"/>
    </xf>
    <xf numFmtId="0" fontId="0" fillId="0" borderId="48" xfId="0" applyFill="1" applyBorder="1" applyAlignment="1" applyProtection="1">
      <alignment horizontal="left" vertical="top" wrapText="1"/>
      <protection locked="0"/>
    </xf>
    <xf numFmtId="0" fontId="0" fillId="0" borderId="48" xfId="0" applyFill="1" applyBorder="1" applyAlignment="1" applyProtection="1">
      <alignment horizontal="left" vertical="top"/>
      <protection locked="0"/>
    </xf>
    <xf numFmtId="3" fontId="0" fillId="0" borderId="36" xfId="0" applyNumberFormat="1" applyFill="1" applyBorder="1" applyProtection="1">
      <protection locked="0"/>
    </xf>
    <xf numFmtId="3" fontId="0" fillId="0" borderId="37" xfId="0" applyNumberFormat="1" applyFill="1" applyBorder="1" applyProtection="1">
      <protection locked="0"/>
    </xf>
    <xf numFmtId="0" fontId="0" fillId="3" borderId="70" xfId="0" applyFill="1" applyBorder="1" applyAlignment="1" applyProtection="1">
      <alignment horizontal="center"/>
      <protection locked="0"/>
    </xf>
    <xf numFmtId="0" fontId="0" fillId="3" borderId="71" xfId="0" applyFill="1" applyBorder="1" applyAlignment="1" applyProtection="1">
      <alignment horizontal="left" vertical="top" wrapText="1"/>
      <protection locked="0"/>
    </xf>
    <xf numFmtId="0" fontId="0" fillId="3" borderId="72" xfId="0" applyFill="1" applyBorder="1" applyAlignment="1" applyProtection="1">
      <alignment horizontal="left" vertical="top"/>
      <protection locked="0"/>
    </xf>
    <xf numFmtId="49" fontId="0" fillId="3" borderId="72" xfId="0" applyNumberFormat="1" applyFill="1" applyBorder="1" applyAlignment="1" applyProtection="1">
      <alignment horizontal="left" vertical="top"/>
      <protection locked="0"/>
    </xf>
    <xf numFmtId="164" fontId="0" fillId="3" borderId="70" xfId="0" applyNumberFormat="1" applyFill="1" applyBorder="1" applyAlignment="1" applyProtection="1">
      <alignment horizontal="left" vertical="top"/>
      <protection locked="0"/>
    </xf>
    <xf numFmtId="0" fontId="0" fillId="3" borderId="73" xfId="0" applyFill="1" applyBorder="1" applyAlignment="1">
      <alignment horizontal="left" vertical="top" wrapText="1"/>
    </xf>
    <xf numFmtId="0" fontId="0" fillId="3" borderId="74" xfId="0" applyFill="1" applyBorder="1" applyAlignment="1" applyProtection="1">
      <alignment horizontal="left" vertical="top"/>
      <protection locked="0"/>
    </xf>
    <xf numFmtId="0" fontId="0" fillId="3" borderId="73" xfId="0" applyFill="1" applyBorder="1" applyAlignment="1" applyProtection="1">
      <alignment horizontal="left" vertical="top"/>
      <protection locked="0"/>
    </xf>
    <xf numFmtId="3" fontId="0" fillId="3" borderId="75" xfId="0" applyNumberFormat="1" applyFill="1" applyBorder="1" applyProtection="1">
      <protection locked="0"/>
    </xf>
    <xf numFmtId="3" fontId="0" fillId="3" borderId="70" xfId="0" applyNumberFormat="1" applyFill="1" applyBorder="1" applyProtection="1">
      <protection locked="0"/>
    </xf>
    <xf numFmtId="0" fontId="0" fillId="3" borderId="71" xfId="0" applyFill="1" applyBorder="1" applyProtection="1">
      <protection locked="0"/>
    </xf>
    <xf numFmtId="0" fontId="0" fillId="3" borderId="76" xfId="0" applyFill="1" applyBorder="1" applyProtection="1">
      <protection locked="0"/>
    </xf>
    <xf numFmtId="0" fontId="0" fillId="3" borderId="75" xfId="0" applyFill="1" applyBorder="1" applyProtection="1">
      <protection locked="0"/>
    </xf>
    <xf numFmtId="0" fontId="0" fillId="3" borderId="70" xfId="0" applyFill="1" applyBorder="1" applyAlignment="1" applyProtection="1">
      <alignment horizontal="center" vertical="center"/>
      <protection locked="0"/>
    </xf>
    <xf numFmtId="0" fontId="0" fillId="3" borderId="71" xfId="0" applyFill="1" applyBorder="1" applyAlignment="1" applyProtection="1">
      <alignment wrapText="1"/>
      <protection locked="0"/>
    </xf>
    <xf numFmtId="0" fontId="0" fillId="3" borderId="70" xfId="0" applyFill="1" applyBorder="1" applyProtection="1">
      <protection locked="0"/>
    </xf>
    <xf numFmtId="0" fontId="18" fillId="0" borderId="62" xfId="0" applyFont="1" applyFill="1" applyBorder="1" applyAlignment="1">
      <alignment horizontal="right" vertical="top"/>
    </xf>
    <xf numFmtId="0" fontId="18" fillId="0" borderId="47" xfId="0" applyFont="1" applyFill="1" applyBorder="1" applyAlignment="1">
      <alignment horizontal="right" vertical="top"/>
    </xf>
    <xf numFmtId="0" fontId="18" fillId="0" borderId="37" xfId="0" applyFont="1" applyFill="1" applyBorder="1" applyAlignment="1">
      <alignment horizontal="right" vertical="top"/>
    </xf>
    <xf numFmtId="0" fontId="0" fillId="0" borderId="57" xfId="0" applyFill="1" applyBorder="1" applyAlignment="1">
      <alignment horizontal="left" vertical="top" wrapText="1"/>
    </xf>
    <xf numFmtId="0" fontId="18" fillId="0" borderId="48" xfId="0" applyFont="1" applyFill="1" applyBorder="1" applyAlignment="1">
      <alignment horizontal="left" vertical="top"/>
    </xf>
    <xf numFmtId="0" fontId="19" fillId="0" borderId="57" xfId="0" applyFont="1" applyFill="1" applyBorder="1" applyAlignment="1">
      <alignment horizontal="left" vertical="top" wrapText="1"/>
    </xf>
    <xf numFmtId="0" fontId="18" fillId="0" borderId="36" xfId="0" applyFont="1" applyFill="1" applyBorder="1" applyAlignment="1">
      <alignment horizontal="right"/>
    </xf>
    <xf numFmtId="0" fontId="18" fillId="0" borderId="37" xfId="0" applyFont="1" applyFill="1" applyBorder="1" applyAlignment="1">
      <alignment horizontal="right"/>
    </xf>
    <xf numFmtId="0" fontId="18" fillId="0" borderId="62" xfId="0" applyFont="1" applyFill="1" applyBorder="1" applyAlignment="1">
      <alignment horizontal="center" vertical="center"/>
    </xf>
    <xf numFmtId="0" fontId="18" fillId="0" borderId="47" xfId="0" applyFont="1" applyFill="1" applyBorder="1" applyAlignment="1">
      <alignment horizontal="center" vertical="center"/>
    </xf>
    <xf numFmtId="0" fontId="19" fillId="0" borderId="47" xfId="0" applyFont="1" applyFill="1" applyBorder="1" applyAlignment="1">
      <alignment horizontal="center" vertical="center"/>
    </xf>
    <xf numFmtId="0" fontId="18" fillId="0" borderId="63" xfId="0" applyFont="1" applyFill="1" applyBorder="1" applyAlignment="1">
      <alignment horizontal="center" vertical="center"/>
    </xf>
    <xf numFmtId="0" fontId="18" fillId="0" borderId="48" xfId="0" applyFont="1" applyFill="1" applyBorder="1" applyAlignment="1">
      <alignment horizontal="center"/>
    </xf>
    <xf numFmtId="0" fontId="18" fillId="0" borderId="48" xfId="0" applyFont="1" applyBorder="1" applyAlignment="1">
      <alignment horizontal="center"/>
    </xf>
    <xf numFmtId="0" fontId="19" fillId="0" borderId="48" xfId="0" applyFont="1" applyBorder="1" applyAlignment="1">
      <alignment horizontal="center" vertical="center"/>
    </xf>
    <xf numFmtId="0" fontId="0" fillId="3" borderId="74" xfId="0" applyFill="1" applyBorder="1" applyAlignment="1" applyProtection="1">
      <alignment horizontal="center"/>
      <protection locked="0"/>
    </xf>
    <xf numFmtId="0" fontId="13" fillId="3" borderId="75" xfId="0" applyFont="1" applyFill="1" applyBorder="1" applyAlignment="1" applyProtection="1">
      <alignment vertical="top" wrapText="1"/>
      <protection locked="0"/>
    </xf>
    <xf numFmtId="0" fontId="13" fillId="3" borderId="72" xfId="0" applyFont="1" applyFill="1" applyBorder="1" applyAlignment="1" applyProtection="1">
      <alignment horizontal="center" vertical="top"/>
      <protection locked="0"/>
    </xf>
    <xf numFmtId="0" fontId="13" fillId="3" borderId="72" xfId="0" applyFont="1" applyFill="1" applyBorder="1" applyAlignment="1" applyProtection="1">
      <alignment vertical="top"/>
      <protection locked="0"/>
    </xf>
    <xf numFmtId="49" fontId="13" fillId="3" borderId="72" xfId="0" applyNumberFormat="1" applyFont="1" applyFill="1" applyBorder="1" applyAlignment="1" applyProtection="1">
      <alignment horizontal="right" vertical="top"/>
      <protection locked="0"/>
    </xf>
    <xf numFmtId="0" fontId="13" fillId="3" borderId="70" xfId="0" applyFont="1" applyFill="1" applyBorder="1" applyAlignment="1" applyProtection="1">
      <alignment vertical="top"/>
      <protection locked="0"/>
    </xf>
    <xf numFmtId="0" fontId="13" fillId="3" borderId="74" xfId="0" applyFont="1" applyFill="1" applyBorder="1" applyAlignment="1" applyProtection="1">
      <alignment vertical="top" wrapText="1"/>
      <protection locked="0"/>
    </xf>
    <xf numFmtId="0" fontId="13" fillId="3" borderId="74" xfId="0" applyFont="1" applyFill="1" applyBorder="1" applyAlignment="1" applyProtection="1">
      <alignment vertical="top"/>
      <protection locked="0"/>
    </xf>
    <xf numFmtId="3" fontId="13" fillId="3" borderId="75" xfId="0" applyNumberFormat="1" applyFont="1" applyFill="1" applyBorder="1" applyProtection="1">
      <protection locked="0"/>
    </xf>
    <xf numFmtId="3" fontId="13" fillId="3" borderId="70" xfId="0" applyNumberFormat="1" applyFont="1" applyFill="1" applyBorder="1" applyAlignment="1" applyProtection="1">
      <alignment horizontal="right"/>
      <protection locked="0"/>
    </xf>
    <xf numFmtId="0" fontId="13" fillId="3" borderId="75" xfId="0" applyFont="1" applyFill="1" applyBorder="1" applyAlignment="1" applyProtection="1">
      <alignment horizontal="right"/>
      <protection locked="0"/>
    </xf>
    <xf numFmtId="0" fontId="13" fillId="3" borderId="70" xfId="0" applyFont="1" applyFill="1" applyBorder="1" applyAlignment="1" applyProtection="1">
      <alignment horizontal="right"/>
      <protection locked="0"/>
    </xf>
    <xf numFmtId="0" fontId="13" fillId="3" borderId="75" xfId="0" applyFont="1" applyFill="1" applyBorder="1" applyAlignment="1" applyProtection="1">
      <alignment horizontal="center" vertical="center"/>
      <protection locked="0"/>
    </xf>
    <xf numFmtId="0" fontId="13" fillId="3" borderId="72" xfId="0" applyFont="1" applyFill="1" applyBorder="1" applyAlignment="1" applyProtection="1">
      <alignment horizontal="center" vertical="center"/>
      <protection locked="0"/>
    </xf>
    <xf numFmtId="0" fontId="13" fillId="3" borderId="70" xfId="0" applyFont="1" applyFill="1" applyBorder="1" applyAlignment="1" applyProtection="1">
      <alignment horizontal="center" vertical="center"/>
      <protection locked="0"/>
    </xf>
    <xf numFmtId="0" fontId="13" fillId="3" borderId="74" xfId="0" applyFont="1" applyFill="1" applyBorder="1" applyAlignment="1" applyProtection="1">
      <alignment horizontal="center" vertical="center"/>
      <protection locked="0"/>
    </xf>
    <xf numFmtId="0" fontId="13" fillId="3" borderId="78" xfId="0" applyFont="1" applyFill="1" applyBorder="1" applyAlignment="1" applyProtection="1">
      <alignment vertical="top" wrapText="1"/>
      <protection locked="0"/>
    </xf>
    <xf numFmtId="0" fontId="13" fillId="3" borderId="79" xfId="0" applyFont="1" applyFill="1" applyBorder="1" applyAlignment="1" applyProtection="1">
      <alignment vertical="top" wrapText="1"/>
      <protection locked="0"/>
    </xf>
    <xf numFmtId="0" fontId="13" fillId="0" borderId="74" xfId="0" applyFont="1" applyFill="1" applyBorder="1" applyAlignment="1" applyProtection="1">
      <alignment horizontal="center"/>
      <protection locked="0"/>
    </xf>
    <xf numFmtId="0" fontId="13" fillId="0" borderId="75" xfId="0" applyFont="1" applyFill="1" applyBorder="1" applyAlignment="1" applyProtection="1">
      <alignment wrapText="1"/>
      <protection locked="0"/>
    </xf>
    <xf numFmtId="0" fontId="13" fillId="0" borderId="72" xfId="0" applyFont="1" applyFill="1" applyBorder="1" applyProtection="1">
      <protection locked="0"/>
    </xf>
    <xf numFmtId="0" fontId="13" fillId="0" borderId="70" xfId="0" applyFont="1" applyFill="1" applyBorder="1" applyProtection="1">
      <protection locked="0"/>
    </xf>
    <xf numFmtId="0" fontId="13" fillId="0" borderId="74" xfId="0" applyFont="1" applyFill="1" applyBorder="1" applyAlignment="1" applyProtection="1">
      <alignment wrapText="1"/>
      <protection locked="0"/>
    </xf>
    <xf numFmtId="0" fontId="13" fillId="0" borderId="74" xfId="0" applyFont="1" applyFill="1" applyBorder="1" applyProtection="1">
      <protection locked="0"/>
    </xf>
    <xf numFmtId="3" fontId="13" fillId="0" borderId="74" xfId="0" applyNumberFormat="1" applyFont="1" applyFill="1" applyBorder="1" applyProtection="1">
      <protection locked="0"/>
    </xf>
    <xf numFmtId="3" fontId="13" fillId="0" borderId="79" xfId="0" applyNumberFormat="1" applyFont="1" applyFill="1" applyBorder="1" applyProtection="1">
      <protection locked="0"/>
    </xf>
    <xf numFmtId="0" fontId="13" fillId="0" borderId="75" xfId="0" applyFont="1" applyFill="1" applyBorder="1" applyAlignment="1" applyProtection="1">
      <alignment horizontal="center" vertical="center"/>
      <protection locked="0"/>
    </xf>
    <xf numFmtId="0" fontId="13" fillId="0" borderId="72" xfId="0" applyFont="1" applyFill="1" applyBorder="1" applyAlignment="1" applyProtection="1">
      <alignment horizontal="center" vertical="center"/>
      <protection locked="0"/>
    </xf>
    <xf numFmtId="0" fontId="13" fillId="0" borderId="70" xfId="0" applyFont="1" applyFill="1" applyBorder="1" applyAlignment="1" applyProtection="1">
      <alignment horizontal="center" vertical="center"/>
      <protection locked="0"/>
    </xf>
    <xf numFmtId="0" fontId="13" fillId="0" borderId="75" xfId="0" applyFont="1" applyFill="1" applyBorder="1" applyAlignment="1" applyProtection="1">
      <alignment horizontal="center"/>
      <protection locked="0"/>
    </xf>
    <xf numFmtId="0" fontId="13" fillId="0" borderId="79" xfId="0" applyFont="1" applyFill="1" applyBorder="1" applyAlignment="1" applyProtection="1">
      <alignment horizontal="center"/>
      <protection locked="0"/>
    </xf>
    <xf numFmtId="0" fontId="13" fillId="3" borderId="51" xfId="0" applyFont="1" applyFill="1" applyBorder="1" applyAlignment="1" applyProtection="1">
      <alignment wrapText="1"/>
      <protection locked="0"/>
    </xf>
    <xf numFmtId="49" fontId="13" fillId="3" borderId="24" xfId="0" applyNumberFormat="1" applyFont="1" applyFill="1" applyBorder="1" applyAlignment="1" applyProtection="1">
      <alignment vertical="top"/>
      <protection locked="0"/>
    </xf>
    <xf numFmtId="0" fontId="13" fillId="3" borderId="52" xfId="0" applyFont="1" applyFill="1" applyBorder="1" applyAlignment="1" applyProtection="1">
      <alignment vertical="top" wrapText="1"/>
      <protection locked="0"/>
    </xf>
    <xf numFmtId="0" fontId="13" fillId="3" borderId="51" xfId="0" applyFont="1" applyFill="1" applyBorder="1" applyAlignment="1" applyProtection="1">
      <alignment horizontal="center" vertical="center"/>
      <protection locked="0"/>
    </xf>
    <xf numFmtId="0" fontId="13" fillId="3" borderId="53" xfId="0" applyFont="1" applyFill="1" applyBorder="1" applyAlignment="1" applyProtection="1">
      <alignment horizontal="center" vertical="center"/>
      <protection locked="0"/>
    </xf>
    <xf numFmtId="0" fontId="13" fillId="3" borderId="52" xfId="0" applyFont="1" applyFill="1" applyBorder="1" applyAlignment="1" applyProtection="1">
      <alignment wrapText="1"/>
      <protection locked="0"/>
    </xf>
    <xf numFmtId="0" fontId="13" fillId="3" borderId="40" xfId="0" applyFont="1" applyFill="1" applyBorder="1" applyAlignment="1" applyProtection="1">
      <alignment wrapText="1"/>
      <protection locked="0"/>
    </xf>
    <xf numFmtId="0" fontId="13" fillId="3" borderId="75" xfId="0" applyFont="1" applyFill="1" applyBorder="1" applyProtection="1">
      <protection locked="0"/>
    </xf>
    <xf numFmtId="0" fontId="13" fillId="3" borderId="70" xfId="0" applyFont="1" applyFill="1" applyBorder="1" applyProtection="1">
      <protection locked="0"/>
    </xf>
    <xf numFmtId="0" fontId="26" fillId="0" borderId="0" xfId="0" applyFont="1" applyFill="1"/>
    <xf numFmtId="0" fontId="24" fillId="0" borderId="12" xfId="0" applyFont="1" applyBorder="1" applyAlignment="1" applyProtection="1">
      <alignment horizontal="left" wrapText="1"/>
      <protection locked="0"/>
    </xf>
    <xf numFmtId="0" fontId="24" fillId="0" borderId="45" xfId="0" applyFont="1" applyBorder="1" applyAlignment="1" applyProtection="1">
      <alignment horizontal="left" wrapText="1"/>
      <protection locked="0"/>
    </xf>
    <xf numFmtId="0" fontId="24" fillId="0" borderId="41" xfId="0" applyFont="1" applyBorder="1" applyAlignment="1" applyProtection="1">
      <alignment horizontal="lef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3" fontId="1" fillId="0" borderId="34" xfId="0" applyNumberFormat="1" applyFont="1" applyBorder="1" applyAlignment="1">
      <alignment horizontal="left"/>
    </xf>
    <xf numFmtId="3" fontId="1" fillId="0" borderId="42" xfId="0" applyNumberFormat="1" applyFont="1" applyBorder="1" applyAlignment="1">
      <alignment horizontal="left"/>
    </xf>
    <xf numFmtId="3" fontId="1" fillId="0" borderId="35" xfId="0" applyNumberFormat="1" applyFont="1" applyBorder="1" applyAlignment="1">
      <alignment horizontal="left"/>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top"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3" fillId="0" borderId="46" xfId="0" applyFont="1" applyFill="1" applyBorder="1" applyAlignment="1" applyProtection="1">
      <alignment horizontal="center"/>
      <protection locked="0"/>
    </xf>
    <xf numFmtId="0" fontId="13" fillId="0" borderId="40" xfId="0" applyFont="1" applyFill="1" applyBorder="1" applyAlignment="1" applyProtection="1">
      <alignment horizontal="center"/>
      <protection locked="0"/>
    </xf>
    <xf numFmtId="0" fontId="13" fillId="3" borderId="49" xfId="0" applyFont="1" applyFill="1" applyBorder="1" applyAlignment="1" applyProtection="1">
      <alignment horizontal="center"/>
      <protection locked="0"/>
    </xf>
    <xf numFmtId="0" fontId="13" fillId="3" borderId="50" xfId="0" applyFont="1" applyFill="1" applyBorder="1" applyAlignment="1" applyProtection="1">
      <alignment horizontal="center"/>
      <protection locked="0"/>
    </xf>
    <xf numFmtId="0" fontId="13" fillId="0" borderId="46" xfId="0" applyFont="1" applyFill="1" applyBorder="1" applyAlignment="1" applyProtection="1">
      <alignment horizontal="center" wrapText="1"/>
      <protection locked="0"/>
    </xf>
    <xf numFmtId="0" fontId="13" fillId="0" borderId="40" xfId="0" applyFont="1" applyFill="1" applyBorder="1" applyAlignment="1" applyProtection="1">
      <alignment horizontal="center" wrapText="1"/>
      <protection locked="0"/>
    </xf>
    <xf numFmtId="0" fontId="18" fillId="3" borderId="49" xfId="0" applyFont="1" applyFill="1" applyBorder="1" applyAlignment="1">
      <alignment horizontal="center"/>
    </xf>
    <xf numFmtId="0" fontId="18" fillId="3" borderId="77" xfId="0" applyFont="1" applyFill="1" applyBorder="1" applyAlignment="1">
      <alignment horizontal="center"/>
    </xf>
    <xf numFmtId="0" fontId="13" fillId="3" borderId="46" xfId="0" applyFont="1" applyFill="1" applyBorder="1" applyAlignment="1" applyProtection="1">
      <alignment horizontal="center"/>
      <protection locked="0"/>
    </xf>
    <xf numFmtId="0" fontId="13" fillId="3" borderId="40" xfId="0" applyFont="1" applyFill="1" applyBorder="1" applyAlignment="1" applyProtection="1">
      <alignment horizontal="center"/>
      <protection locked="0"/>
    </xf>
    <xf numFmtId="0" fontId="13" fillId="3" borderId="46" xfId="0" applyFont="1" applyFill="1" applyBorder="1" applyAlignment="1" applyProtection="1">
      <alignment horizontal="center" wrapText="1"/>
      <protection locked="0"/>
    </xf>
    <xf numFmtId="0" fontId="13" fillId="3" borderId="40" xfId="0" applyFont="1" applyFill="1" applyBorder="1" applyAlignment="1" applyProtection="1">
      <alignment horizontal="center" wrapText="1"/>
      <protection locked="0"/>
    </xf>
    <xf numFmtId="0" fontId="18" fillId="3" borderId="46" xfId="0" applyFont="1" applyFill="1" applyBorder="1" applyAlignment="1">
      <alignment horizontal="center"/>
    </xf>
    <xf numFmtId="0" fontId="18" fillId="3" borderId="61" xfId="0" applyFont="1" applyFill="1" applyBorder="1" applyAlignment="1">
      <alignment horizontal="center"/>
    </xf>
    <xf numFmtId="0" fontId="13" fillId="0" borderId="12" xfId="0" applyFont="1" applyFill="1" applyBorder="1" applyAlignment="1" applyProtection="1">
      <alignment horizontal="center"/>
      <protection locked="0"/>
    </xf>
    <xf numFmtId="0" fontId="13" fillId="0" borderId="41" xfId="0" applyFont="1" applyFill="1" applyBorder="1" applyAlignment="1" applyProtection="1">
      <alignment horizontal="center"/>
      <protection locked="0"/>
    </xf>
    <xf numFmtId="0" fontId="0" fillId="3" borderId="49" xfId="0" applyFill="1" applyBorder="1" applyAlignment="1" applyProtection="1">
      <alignment horizontal="center"/>
      <protection locked="0"/>
    </xf>
    <xf numFmtId="0" fontId="0" fillId="3" borderId="50" xfId="0" applyFill="1" applyBorder="1" applyAlignment="1" applyProtection="1">
      <alignment horizontal="center"/>
      <protection locked="0"/>
    </xf>
    <xf numFmtId="0" fontId="0" fillId="0" borderId="46" xfId="0" applyFill="1" applyBorder="1" applyAlignment="1" applyProtection="1">
      <alignment horizontal="center"/>
      <protection locked="0"/>
    </xf>
    <xf numFmtId="0" fontId="0" fillId="0" borderId="40" xfId="0" applyFill="1" applyBorder="1" applyAlignment="1" applyProtection="1">
      <alignment horizontal="center"/>
      <protection locked="0"/>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1" fillId="0" borderId="27"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2">
    <cellStyle name="Normální" xfId="0" builtinId="0"/>
    <cellStyle name="Normální 2" xfId="1" xr:uid="{1BB5ACBF-B5DB-40CD-8254-FAB51A4BC9B2}"/>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88"/>
  <sheetViews>
    <sheetView tabSelected="1" zoomScale="68" zoomScaleNormal="68" workbookViewId="0">
      <selection activeCell="H8" sqref="H8"/>
    </sheetView>
  </sheetViews>
  <sheetFormatPr defaultColWidth="9.28515625" defaultRowHeight="15" x14ac:dyDescent="0.25"/>
  <cols>
    <col min="1" max="1" width="5.7109375" customWidth="1"/>
    <col min="2" max="2" width="30" customWidth="1"/>
    <col min="3" max="3" width="15.28515625" customWidth="1"/>
    <col min="4" max="4" width="9.85546875" bestFit="1" customWidth="1"/>
    <col min="5" max="5" width="17.42578125" bestFit="1" customWidth="1"/>
    <col min="6" max="6" width="11.140625" bestFit="1" customWidth="1"/>
    <col min="7" max="7" width="33.140625" bestFit="1" customWidth="1"/>
    <col min="8" max="9" width="12.85546875" customWidth="1"/>
    <col min="10" max="10" width="11.7109375" customWidth="1"/>
    <col min="11" max="11" width="119.7109375" bestFit="1" customWidth="1"/>
    <col min="12" max="12" width="11" style="11" customWidth="1"/>
    <col min="13" max="13" width="11.28515625" style="11" customWidth="1"/>
    <col min="14" max="15" width="7.42578125" customWidth="1"/>
    <col min="16" max="16" width="8.140625" customWidth="1"/>
    <col min="17" max="17" width="13.28515625" customWidth="1"/>
    <col min="18" max="18" width="12.28515625" customWidth="1"/>
    <col min="19" max="19" width="6.5703125" customWidth="1"/>
  </cols>
  <sheetData>
    <row r="1" spans="1:26" ht="21.75" thickBot="1" x14ac:dyDescent="0.4">
      <c r="A1" s="478" t="s">
        <v>406</v>
      </c>
      <c r="B1" s="479"/>
      <c r="C1" s="479"/>
      <c r="D1" s="479"/>
      <c r="E1" s="479"/>
      <c r="F1" s="479"/>
      <c r="G1" s="479"/>
      <c r="H1" s="479"/>
      <c r="I1" s="479"/>
      <c r="J1" s="479"/>
      <c r="K1" s="479"/>
      <c r="L1" s="479"/>
      <c r="M1" s="479"/>
      <c r="N1" s="479"/>
      <c r="O1" s="479"/>
      <c r="P1" s="479"/>
      <c r="Q1" s="479"/>
      <c r="R1" s="479"/>
      <c r="S1" s="480"/>
    </row>
    <row r="2" spans="1:26" ht="27.2" customHeight="1" x14ac:dyDescent="0.25">
      <c r="A2" s="485" t="s">
        <v>0</v>
      </c>
      <c r="B2" s="487" t="s">
        <v>1</v>
      </c>
      <c r="C2" s="488"/>
      <c r="D2" s="488"/>
      <c r="E2" s="488"/>
      <c r="F2" s="489"/>
      <c r="G2" s="485" t="s">
        <v>2</v>
      </c>
      <c r="H2" s="492" t="s">
        <v>3</v>
      </c>
      <c r="I2" s="494" t="s">
        <v>42</v>
      </c>
      <c r="J2" s="485" t="s">
        <v>4</v>
      </c>
      <c r="K2" s="485" t="s">
        <v>5</v>
      </c>
      <c r="L2" s="490" t="s">
        <v>6</v>
      </c>
      <c r="M2" s="491"/>
      <c r="N2" s="481" t="s">
        <v>7</v>
      </c>
      <c r="O2" s="482"/>
      <c r="P2" s="483" t="s">
        <v>8</v>
      </c>
      <c r="Q2" s="484"/>
      <c r="R2" s="481" t="s">
        <v>9</v>
      </c>
      <c r="S2" s="482"/>
    </row>
    <row r="3" spans="1:26" ht="92.25" thickBot="1" x14ac:dyDescent="0.3">
      <c r="A3" s="486"/>
      <c r="B3" s="20" t="s">
        <v>10</v>
      </c>
      <c r="C3" s="21" t="s">
        <v>11</v>
      </c>
      <c r="D3" s="21" t="s">
        <v>12</v>
      </c>
      <c r="E3" s="21" t="s">
        <v>13</v>
      </c>
      <c r="F3" s="22" t="s">
        <v>14</v>
      </c>
      <c r="G3" s="486"/>
      <c r="H3" s="493"/>
      <c r="I3" s="495"/>
      <c r="J3" s="486"/>
      <c r="K3" s="486"/>
      <c r="L3" s="23" t="s">
        <v>15</v>
      </c>
      <c r="M3" s="24" t="s">
        <v>46</v>
      </c>
      <c r="N3" s="18" t="s">
        <v>16</v>
      </c>
      <c r="O3" s="19" t="s">
        <v>17</v>
      </c>
      <c r="P3" s="25" t="s">
        <v>18</v>
      </c>
      <c r="Q3" s="26" t="s">
        <v>19</v>
      </c>
      <c r="R3" s="27" t="s">
        <v>20</v>
      </c>
      <c r="S3" s="19" t="s">
        <v>21</v>
      </c>
    </row>
    <row r="4" spans="1:26" ht="106.5" customHeight="1" x14ac:dyDescent="0.25">
      <c r="A4" s="324">
        <v>1</v>
      </c>
      <c r="B4" s="390" t="s">
        <v>173</v>
      </c>
      <c r="C4" s="29" t="s">
        <v>174</v>
      </c>
      <c r="D4" s="29">
        <v>60610590</v>
      </c>
      <c r="E4" s="53">
        <v>107541505</v>
      </c>
      <c r="F4" s="55">
        <v>650016581</v>
      </c>
      <c r="G4" s="30" t="s">
        <v>398</v>
      </c>
      <c r="H4" s="31" t="s">
        <v>48</v>
      </c>
      <c r="I4" s="30" t="s">
        <v>58</v>
      </c>
      <c r="J4" s="30" t="s">
        <v>175</v>
      </c>
      <c r="K4" s="31" t="s">
        <v>76</v>
      </c>
      <c r="L4" s="38">
        <v>2800000</v>
      </c>
      <c r="M4" s="39">
        <f>L4/100*85</f>
        <v>2380000</v>
      </c>
      <c r="N4" s="327">
        <v>2025</v>
      </c>
      <c r="O4" s="328">
        <v>2027</v>
      </c>
      <c r="P4" s="38"/>
      <c r="Q4" s="39"/>
      <c r="R4" s="40"/>
      <c r="S4" s="33"/>
    </row>
    <row r="5" spans="1:26" s="14" customFormat="1" ht="30" x14ac:dyDescent="0.25">
      <c r="A5" s="240">
        <v>2</v>
      </c>
      <c r="B5" s="375" t="s">
        <v>173</v>
      </c>
      <c r="C5" s="34" t="s">
        <v>174</v>
      </c>
      <c r="D5" s="34">
        <v>60610590</v>
      </c>
      <c r="E5" s="54">
        <v>107541505</v>
      </c>
      <c r="F5" s="56">
        <v>650016581</v>
      </c>
      <c r="G5" s="35" t="s">
        <v>399</v>
      </c>
      <c r="H5" s="36" t="s">
        <v>48</v>
      </c>
      <c r="I5" s="36" t="s">
        <v>58</v>
      </c>
      <c r="J5" s="36" t="s">
        <v>175</v>
      </c>
      <c r="K5" s="35" t="s">
        <v>176</v>
      </c>
      <c r="L5" s="41">
        <v>3500000</v>
      </c>
      <c r="M5" s="42">
        <f>L5/100*85</f>
        <v>2975000</v>
      </c>
      <c r="N5" s="252">
        <v>2025</v>
      </c>
      <c r="O5" s="253">
        <v>2027</v>
      </c>
      <c r="P5" s="43"/>
      <c r="Q5" s="44" t="s">
        <v>55</v>
      </c>
      <c r="R5" s="45"/>
      <c r="S5" s="37"/>
    </row>
    <row r="6" spans="1:26" ht="30" x14ac:dyDescent="0.25">
      <c r="A6" s="240">
        <v>4</v>
      </c>
      <c r="B6" s="241" t="s">
        <v>128</v>
      </c>
      <c r="C6" s="127" t="s">
        <v>129</v>
      </c>
      <c r="D6" s="127">
        <v>75006031</v>
      </c>
      <c r="E6" s="148">
        <v>107541513</v>
      </c>
      <c r="F6" s="149">
        <v>600066771</v>
      </c>
      <c r="G6" s="130" t="s">
        <v>356</v>
      </c>
      <c r="H6" s="131" t="s">
        <v>48</v>
      </c>
      <c r="I6" s="131" t="s">
        <v>58</v>
      </c>
      <c r="J6" s="131" t="s">
        <v>130</v>
      </c>
      <c r="K6" s="130" t="s">
        <v>198</v>
      </c>
      <c r="L6" s="259">
        <v>4000000</v>
      </c>
      <c r="M6" s="311">
        <f t="shared" ref="M6" si="0">L6/100*85</f>
        <v>3400000</v>
      </c>
      <c r="N6" s="260">
        <v>2027</v>
      </c>
      <c r="O6" s="242">
        <v>2027</v>
      </c>
      <c r="P6" s="133"/>
      <c r="Q6" s="146"/>
      <c r="R6" s="243" t="s">
        <v>355</v>
      </c>
      <c r="S6" s="107"/>
      <c r="T6" s="123"/>
    </row>
    <row r="7" spans="1:26" ht="30" x14ac:dyDescent="0.25">
      <c r="A7" s="240">
        <v>5</v>
      </c>
      <c r="B7" s="375" t="s">
        <v>128</v>
      </c>
      <c r="C7" s="112" t="s">
        <v>129</v>
      </c>
      <c r="D7" s="112">
        <v>75006031</v>
      </c>
      <c r="E7" s="113">
        <v>107541513</v>
      </c>
      <c r="F7" s="114">
        <v>600066771</v>
      </c>
      <c r="G7" s="115" t="s">
        <v>357</v>
      </c>
      <c r="H7" s="116" t="s">
        <v>48</v>
      </c>
      <c r="I7" s="116" t="s">
        <v>58</v>
      </c>
      <c r="J7" s="116" t="s">
        <v>130</v>
      </c>
      <c r="K7" s="115" t="s">
        <v>199</v>
      </c>
      <c r="L7" s="278">
        <v>3000000</v>
      </c>
      <c r="M7" s="258">
        <f t="shared" ref="M7" si="1">L7/100*85</f>
        <v>2550000</v>
      </c>
      <c r="N7" s="252">
        <v>2027</v>
      </c>
      <c r="O7" s="253">
        <v>2027</v>
      </c>
      <c r="P7" s="93"/>
      <c r="Q7" s="97"/>
      <c r="R7" s="93"/>
      <c r="S7" s="94"/>
      <c r="T7" s="110"/>
    </row>
    <row r="8" spans="1:26" ht="65.25" customHeight="1" x14ac:dyDescent="0.25">
      <c r="A8" s="240">
        <v>6</v>
      </c>
      <c r="B8" s="375" t="s">
        <v>128</v>
      </c>
      <c r="C8" s="112" t="s">
        <v>129</v>
      </c>
      <c r="D8" s="112">
        <v>75006031</v>
      </c>
      <c r="E8" s="113">
        <v>107541513</v>
      </c>
      <c r="F8" s="114">
        <v>600066771</v>
      </c>
      <c r="G8" s="115" t="s">
        <v>360</v>
      </c>
      <c r="H8" s="116" t="s">
        <v>48</v>
      </c>
      <c r="I8" s="116" t="s">
        <v>58</v>
      </c>
      <c r="J8" s="116" t="s">
        <v>130</v>
      </c>
      <c r="K8" s="115" t="s">
        <v>200</v>
      </c>
      <c r="L8" s="80">
        <v>4000000</v>
      </c>
      <c r="M8" s="81">
        <f t="shared" ref="M8:M10" si="2">L8/100*85</f>
        <v>3400000</v>
      </c>
      <c r="N8" s="252">
        <v>2027</v>
      </c>
      <c r="O8" s="253">
        <v>2027</v>
      </c>
      <c r="P8" s="93"/>
      <c r="Q8" s="97"/>
      <c r="R8" s="256" t="s">
        <v>355</v>
      </c>
      <c r="S8" s="94"/>
      <c r="T8" s="110"/>
    </row>
    <row r="9" spans="1:26" ht="39.75" customHeight="1" x14ac:dyDescent="0.25">
      <c r="A9" s="240">
        <v>7</v>
      </c>
      <c r="B9" s="375" t="s">
        <v>128</v>
      </c>
      <c r="C9" s="245" t="s">
        <v>129</v>
      </c>
      <c r="D9" s="245">
        <v>75006031</v>
      </c>
      <c r="E9" s="376">
        <v>107541513</v>
      </c>
      <c r="F9" s="377">
        <v>600066771</v>
      </c>
      <c r="G9" s="247" t="s">
        <v>80</v>
      </c>
      <c r="H9" s="248" t="s">
        <v>48</v>
      </c>
      <c r="I9" s="248" t="s">
        <v>58</v>
      </c>
      <c r="J9" s="248" t="s">
        <v>130</v>
      </c>
      <c r="K9" s="247" t="s">
        <v>361</v>
      </c>
      <c r="L9" s="278">
        <v>250000</v>
      </c>
      <c r="M9" s="258">
        <f t="shared" si="2"/>
        <v>212500</v>
      </c>
      <c r="N9" s="252">
        <v>2026</v>
      </c>
      <c r="O9" s="253">
        <v>2027</v>
      </c>
      <c r="P9" s="252"/>
      <c r="Q9" s="291"/>
      <c r="R9" s="256"/>
      <c r="S9" s="253"/>
      <c r="T9" s="110"/>
    </row>
    <row r="10" spans="1:26" ht="42" customHeight="1" x14ac:dyDescent="0.25">
      <c r="A10" s="240">
        <v>8</v>
      </c>
      <c r="B10" s="375" t="s">
        <v>128</v>
      </c>
      <c r="C10" s="245" t="s">
        <v>129</v>
      </c>
      <c r="D10" s="245">
        <v>75006031</v>
      </c>
      <c r="E10" s="376">
        <v>107541513</v>
      </c>
      <c r="F10" s="377">
        <v>600066771</v>
      </c>
      <c r="G10" s="247" t="s">
        <v>363</v>
      </c>
      <c r="H10" s="248" t="s">
        <v>48</v>
      </c>
      <c r="I10" s="248" t="s">
        <v>58</v>
      </c>
      <c r="J10" s="248" t="s">
        <v>130</v>
      </c>
      <c r="K10" s="247" t="s">
        <v>362</v>
      </c>
      <c r="L10" s="278">
        <v>750000</v>
      </c>
      <c r="M10" s="258">
        <f t="shared" si="2"/>
        <v>637500</v>
      </c>
      <c r="N10" s="252">
        <v>2026</v>
      </c>
      <c r="O10" s="253">
        <v>2027</v>
      </c>
      <c r="P10" s="252"/>
      <c r="Q10" s="291"/>
      <c r="R10" s="256"/>
      <c r="S10" s="253"/>
      <c r="T10" s="110"/>
    </row>
    <row r="11" spans="1:26" s="14" customFormat="1" ht="64.5" customHeight="1" x14ac:dyDescent="0.25">
      <c r="A11" s="77">
        <v>9</v>
      </c>
      <c r="B11" s="111" t="s">
        <v>136</v>
      </c>
      <c r="C11" s="112" t="s">
        <v>133</v>
      </c>
      <c r="D11" s="112">
        <v>70981043</v>
      </c>
      <c r="E11" s="113">
        <v>107541548</v>
      </c>
      <c r="F11" s="114">
        <v>600067408</v>
      </c>
      <c r="G11" s="115" t="s">
        <v>134</v>
      </c>
      <c r="H11" s="116" t="s">
        <v>48</v>
      </c>
      <c r="I11" s="116" t="s">
        <v>58</v>
      </c>
      <c r="J11" s="116" t="s">
        <v>135</v>
      </c>
      <c r="K11" s="115" t="s">
        <v>137</v>
      </c>
      <c r="L11" s="80">
        <v>1000000</v>
      </c>
      <c r="M11" s="81">
        <f t="shared" ref="M11:M12" si="3">L11/100*85</f>
        <v>850000</v>
      </c>
      <c r="N11" s="93">
        <v>2022</v>
      </c>
      <c r="O11" s="94">
        <v>2027</v>
      </c>
      <c r="P11" s="93"/>
      <c r="Q11" s="97"/>
      <c r="R11" s="93" t="s">
        <v>67</v>
      </c>
      <c r="S11" s="94"/>
      <c r="T11" s="109"/>
    </row>
    <row r="12" spans="1:26" s="14" customFormat="1" ht="63.75" customHeight="1" x14ac:dyDescent="0.25">
      <c r="A12" s="104">
        <v>10</v>
      </c>
      <c r="B12" s="147" t="s">
        <v>136</v>
      </c>
      <c r="C12" s="127" t="s">
        <v>133</v>
      </c>
      <c r="D12" s="127">
        <v>70981043</v>
      </c>
      <c r="E12" s="148">
        <v>107541548</v>
      </c>
      <c r="F12" s="149">
        <v>600067408</v>
      </c>
      <c r="G12" s="130" t="s">
        <v>264</v>
      </c>
      <c r="H12" s="131" t="s">
        <v>48</v>
      </c>
      <c r="I12" s="131" t="s">
        <v>58</v>
      </c>
      <c r="J12" s="131" t="s">
        <v>135</v>
      </c>
      <c r="K12" s="150" t="s">
        <v>265</v>
      </c>
      <c r="L12" s="142">
        <v>3500000</v>
      </c>
      <c r="M12" s="143">
        <f t="shared" si="3"/>
        <v>2975000</v>
      </c>
      <c r="N12" s="133">
        <v>2024</v>
      </c>
      <c r="O12" s="107">
        <v>2027</v>
      </c>
      <c r="P12" s="133"/>
      <c r="Q12" s="146"/>
      <c r="R12" s="133"/>
      <c r="S12" s="107"/>
      <c r="T12" s="109"/>
    </row>
    <row r="13" spans="1:26" ht="79.5" customHeight="1" x14ac:dyDescent="0.25">
      <c r="A13" s="240">
        <v>12</v>
      </c>
      <c r="B13" s="241" t="s">
        <v>74</v>
      </c>
      <c r="C13" s="127" t="s">
        <v>60</v>
      </c>
      <c r="D13" s="127">
        <v>49753533</v>
      </c>
      <c r="E13" s="127" t="s">
        <v>75</v>
      </c>
      <c r="F13" s="149">
        <v>600066720</v>
      </c>
      <c r="G13" s="130" t="s">
        <v>405</v>
      </c>
      <c r="H13" s="131" t="s">
        <v>48</v>
      </c>
      <c r="I13" s="131" t="s">
        <v>58</v>
      </c>
      <c r="J13" s="131" t="s">
        <v>58</v>
      </c>
      <c r="K13" s="214" t="s">
        <v>216</v>
      </c>
      <c r="L13" s="142">
        <v>600000</v>
      </c>
      <c r="M13" s="42">
        <f t="shared" ref="M13:M22" si="4">L13/100*85</f>
        <v>510000</v>
      </c>
      <c r="N13" s="133">
        <v>2025</v>
      </c>
      <c r="O13" s="242">
        <v>2027</v>
      </c>
      <c r="P13" s="133"/>
      <c r="Q13" s="190" t="s">
        <v>234</v>
      </c>
      <c r="R13" s="105" t="s">
        <v>77</v>
      </c>
      <c r="S13" s="190"/>
      <c r="T13" s="123"/>
      <c r="U13" s="123"/>
      <c r="V13" s="123"/>
      <c r="W13" s="123"/>
      <c r="X13" s="123"/>
      <c r="Y13" s="123"/>
      <c r="Z13" s="123"/>
    </row>
    <row r="14" spans="1:26" ht="69" customHeight="1" x14ac:dyDescent="0.25">
      <c r="A14" s="240">
        <v>13</v>
      </c>
      <c r="B14" s="241" t="s">
        <v>74</v>
      </c>
      <c r="C14" s="127" t="s">
        <v>60</v>
      </c>
      <c r="D14" s="127">
        <v>49753533</v>
      </c>
      <c r="E14" s="127" t="s">
        <v>75</v>
      </c>
      <c r="F14" s="149">
        <v>600066720</v>
      </c>
      <c r="G14" s="130" t="s">
        <v>404</v>
      </c>
      <c r="H14" s="131" t="s">
        <v>48</v>
      </c>
      <c r="I14" s="131" t="s">
        <v>58</v>
      </c>
      <c r="J14" s="131" t="s">
        <v>58</v>
      </c>
      <c r="K14" s="215" t="s">
        <v>217</v>
      </c>
      <c r="L14" s="142">
        <v>4480000</v>
      </c>
      <c r="M14" s="42">
        <f t="shared" si="4"/>
        <v>3808000</v>
      </c>
      <c r="N14" s="133">
        <v>2025</v>
      </c>
      <c r="O14" s="242">
        <v>2027</v>
      </c>
      <c r="P14" s="133"/>
      <c r="Q14" s="190"/>
      <c r="R14" s="105" t="s">
        <v>77</v>
      </c>
      <c r="S14" s="190"/>
      <c r="T14" s="123"/>
      <c r="U14" s="123"/>
      <c r="V14" s="123"/>
      <c r="W14" s="123"/>
      <c r="X14" s="123"/>
      <c r="Y14" s="123"/>
      <c r="Z14" s="123"/>
    </row>
    <row r="15" spans="1:26" ht="59.25" customHeight="1" x14ac:dyDescent="0.25">
      <c r="A15" s="77">
        <v>14</v>
      </c>
      <c r="B15" s="147" t="s">
        <v>74</v>
      </c>
      <c r="C15" s="127" t="s">
        <v>60</v>
      </c>
      <c r="D15" s="127">
        <v>49753533</v>
      </c>
      <c r="E15" s="127" t="s">
        <v>75</v>
      </c>
      <c r="F15" s="149">
        <v>600066720</v>
      </c>
      <c r="G15" s="130" t="s">
        <v>220</v>
      </c>
      <c r="H15" s="131" t="s">
        <v>48</v>
      </c>
      <c r="I15" s="131" t="s">
        <v>58</v>
      </c>
      <c r="J15" s="131" t="s">
        <v>58</v>
      </c>
      <c r="K15" s="215" t="s">
        <v>221</v>
      </c>
      <c r="L15" s="142">
        <v>400000</v>
      </c>
      <c r="M15" s="42">
        <f t="shared" si="4"/>
        <v>340000</v>
      </c>
      <c r="N15" s="260">
        <v>2026</v>
      </c>
      <c r="O15" s="242">
        <v>2027</v>
      </c>
      <c r="P15" s="133"/>
      <c r="Q15" s="190"/>
      <c r="R15" s="105"/>
      <c r="S15" s="190"/>
      <c r="T15" s="123"/>
      <c r="U15" s="123"/>
      <c r="V15" s="123"/>
      <c r="W15" s="123"/>
      <c r="X15" s="123"/>
      <c r="Y15" s="123"/>
      <c r="Z15" s="123"/>
    </row>
    <row r="16" spans="1:26" ht="90.75" customHeight="1" x14ac:dyDescent="0.25">
      <c r="A16" s="240">
        <v>16</v>
      </c>
      <c r="B16" s="244" t="s">
        <v>74</v>
      </c>
      <c r="C16" s="245" t="s">
        <v>60</v>
      </c>
      <c r="D16" s="245">
        <v>49753533</v>
      </c>
      <c r="E16" s="245" t="s">
        <v>75</v>
      </c>
      <c r="F16" s="246">
        <v>600066720</v>
      </c>
      <c r="G16" s="247" t="s">
        <v>276</v>
      </c>
      <c r="H16" s="248" t="s">
        <v>48</v>
      </c>
      <c r="I16" s="248" t="s">
        <v>58</v>
      </c>
      <c r="J16" s="248" t="s">
        <v>58</v>
      </c>
      <c r="K16" s="249" t="s">
        <v>277</v>
      </c>
      <c r="L16" s="250">
        <v>500000</v>
      </c>
      <c r="M16" s="258">
        <f t="shared" si="4"/>
        <v>425000</v>
      </c>
      <c r="N16" s="252">
        <v>2025</v>
      </c>
      <c r="O16" s="253">
        <v>2026</v>
      </c>
      <c r="P16" s="254"/>
      <c r="Q16" s="255"/>
      <c r="R16" s="256"/>
      <c r="S16" s="257"/>
      <c r="T16" s="123"/>
      <c r="U16" s="123"/>
      <c r="V16" s="123"/>
      <c r="W16" s="123"/>
      <c r="X16" s="123"/>
      <c r="Y16" s="123"/>
      <c r="Z16" s="123"/>
    </row>
    <row r="17" spans="1:26" ht="45" x14ac:dyDescent="0.25">
      <c r="A17" s="240">
        <v>17</v>
      </c>
      <c r="B17" s="241" t="s">
        <v>78</v>
      </c>
      <c r="C17" s="127" t="s">
        <v>60</v>
      </c>
      <c r="D17" s="127">
        <v>49753461</v>
      </c>
      <c r="E17" s="127" t="s">
        <v>79</v>
      </c>
      <c r="F17" s="149">
        <v>600066690</v>
      </c>
      <c r="G17" s="130" t="s">
        <v>80</v>
      </c>
      <c r="H17" s="131" t="s">
        <v>48</v>
      </c>
      <c r="I17" s="131" t="s">
        <v>58</v>
      </c>
      <c r="J17" s="131" t="s">
        <v>58</v>
      </c>
      <c r="K17" s="130" t="s">
        <v>76</v>
      </c>
      <c r="L17" s="259">
        <v>700000</v>
      </c>
      <c r="M17" s="258">
        <f t="shared" si="4"/>
        <v>595000</v>
      </c>
      <c r="N17" s="260">
        <v>2026</v>
      </c>
      <c r="O17" s="242">
        <v>2028</v>
      </c>
      <c r="P17" s="133"/>
      <c r="Q17" s="146"/>
      <c r="R17" s="133"/>
      <c r="S17" s="107"/>
      <c r="T17" s="123"/>
      <c r="U17" s="123"/>
      <c r="V17" s="123"/>
      <c r="W17" s="123"/>
      <c r="X17" s="123"/>
      <c r="Y17" s="123"/>
      <c r="Z17" s="123"/>
    </row>
    <row r="18" spans="1:26" ht="30" x14ac:dyDescent="0.25">
      <c r="A18" s="240">
        <v>18</v>
      </c>
      <c r="B18" s="241" t="s">
        <v>78</v>
      </c>
      <c r="C18" s="127" t="s">
        <v>60</v>
      </c>
      <c r="D18" s="127">
        <v>49753461</v>
      </c>
      <c r="E18" s="127" t="s">
        <v>79</v>
      </c>
      <c r="F18" s="149">
        <v>600066690</v>
      </c>
      <c r="G18" s="130" t="s">
        <v>81</v>
      </c>
      <c r="H18" s="131" t="s">
        <v>48</v>
      </c>
      <c r="I18" s="131" t="s">
        <v>58</v>
      </c>
      <c r="J18" s="131" t="s">
        <v>58</v>
      </c>
      <c r="K18" s="130" t="s">
        <v>117</v>
      </c>
      <c r="L18" s="259">
        <v>700000</v>
      </c>
      <c r="M18" s="258">
        <f t="shared" si="4"/>
        <v>595000</v>
      </c>
      <c r="N18" s="260">
        <v>2026</v>
      </c>
      <c r="O18" s="242">
        <v>2028</v>
      </c>
      <c r="P18" s="133"/>
      <c r="Q18" s="146"/>
      <c r="R18" s="133"/>
      <c r="S18" s="107"/>
      <c r="T18" s="123"/>
      <c r="U18" s="123"/>
      <c r="V18" s="123"/>
      <c r="W18" s="123"/>
      <c r="X18" s="123"/>
      <c r="Y18" s="123"/>
      <c r="Z18" s="123"/>
    </row>
    <row r="19" spans="1:26" ht="124.5" customHeight="1" x14ac:dyDescent="0.25">
      <c r="A19" s="240">
        <v>19</v>
      </c>
      <c r="B19" s="241" t="s">
        <v>78</v>
      </c>
      <c r="C19" s="127" t="s">
        <v>60</v>
      </c>
      <c r="D19" s="127">
        <v>49753461</v>
      </c>
      <c r="E19" s="127" t="s">
        <v>79</v>
      </c>
      <c r="F19" s="149">
        <v>600066690</v>
      </c>
      <c r="G19" s="130" t="s">
        <v>358</v>
      </c>
      <c r="H19" s="131" t="s">
        <v>48</v>
      </c>
      <c r="I19" s="131" t="s">
        <v>58</v>
      </c>
      <c r="J19" s="131" t="s">
        <v>58</v>
      </c>
      <c r="K19" s="130" t="s">
        <v>122</v>
      </c>
      <c r="L19" s="259">
        <v>7000000</v>
      </c>
      <c r="M19" s="258">
        <f t="shared" si="4"/>
        <v>5950000</v>
      </c>
      <c r="N19" s="260">
        <v>2026</v>
      </c>
      <c r="O19" s="242">
        <v>2028</v>
      </c>
      <c r="P19" s="133"/>
      <c r="Q19" s="146" t="s">
        <v>55</v>
      </c>
      <c r="R19" s="133" t="s">
        <v>67</v>
      </c>
      <c r="S19" s="107"/>
      <c r="T19" s="123"/>
      <c r="U19" s="123"/>
      <c r="V19" s="123"/>
      <c r="W19" s="123"/>
      <c r="X19" s="123"/>
      <c r="Y19" s="123"/>
      <c r="Z19" s="123"/>
    </row>
    <row r="20" spans="1:26" ht="63" customHeight="1" x14ac:dyDescent="0.25">
      <c r="A20" s="240">
        <v>20</v>
      </c>
      <c r="B20" s="241" t="s">
        <v>78</v>
      </c>
      <c r="C20" s="127" t="s">
        <v>60</v>
      </c>
      <c r="D20" s="127">
        <v>49753461</v>
      </c>
      <c r="E20" s="127" t="s">
        <v>79</v>
      </c>
      <c r="F20" s="149">
        <v>600066690</v>
      </c>
      <c r="G20" s="130" t="s">
        <v>86</v>
      </c>
      <c r="H20" s="131" t="s">
        <v>48</v>
      </c>
      <c r="I20" s="131" t="s">
        <v>58</v>
      </c>
      <c r="J20" s="131" t="s">
        <v>58</v>
      </c>
      <c r="K20" s="130" t="s">
        <v>116</v>
      </c>
      <c r="L20" s="259">
        <v>700000</v>
      </c>
      <c r="M20" s="258">
        <f t="shared" si="4"/>
        <v>595000</v>
      </c>
      <c r="N20" s="260">
        <v>2026</v>
      </c>
      <c r="O20" s="242">
        <v>2028</v>
      </c>
      <c r="P20" s="133"/>
      <c r="Q20" s="146" t="s">
        <v>55</v>
      </c>
      <c r="R20" s="133" t="s">
        <v>67</v>
      </c>
      <c r="S20" s="107"/>
      <c r="T20" s="123"/>
      <c r="U20" s="123"/>
      <c r="V20" s="123"/>
      <c r="W20" s="123"/>
      <c r="X20" s="123"/>
      <c r="Y20" s="123"/>
      <c r="Z20" s="123"/>
    </row>
    <row r="21" spans="1:26" ht="33.75" customHeight="1" x14ac:dyDescent="0.25">
      <c r="A21" s="240">
        <v>21</v>
      </c>
      <c r="B21" s="241" t="s">
        <v>78</v>
      </c>
      <c r="C21" s="127" t="s">
        <v>60</v>
      </c>
      <c r="D21" s="127">
        <v>49753461</v>
      </c>
      <c r="E21" s="127" t="s">
        <v>79</v>
      </c>
      <c r="F21" s="149">
        <v>600066690</v>
      </c>
      <c r="G21" s="130" t="s">
        <v>82</v>
      </c>
      <c r="H21" s="131" t="s">
        <v>48</v>
      </c>
      <c r="I21" s="131" t="s">
        <v>58</v>
      </c>
      <c r="J21" s="131" t="s">
        <v>58</v>
      </c>
      <c r="K21" s="215" t="s">
        <v>118</v>
      </c>
      <c r="L21" s="142">
        <v>2000000</v>
      </c>
      <c r="M21" s="42">
        <f t="shared" si="4"/>
        <v>1700000</v>
      </c>
      <c r="N21" s="260">
        <v>2026</v>
      </c>
      <c r="O21" s="242">
        <v>2028</v>
      </c>
      <c r="P21" s="261"/>
      <c r="Q21" s="146"/>
      <c r="R21" s="105"/>
      <c r="S21" s="107"/>
      <c r="T21" s="123"/>
      <c r="U21" s="123"/>
      <c r="V21" s="123"/>
      <c r="W21" s="123"/>
      <c r="X21" s="123"/>
      <c r="Y21" s="123"/>
      <c r="Z21" s="123"/>
    </row>
    <row r="22" spans="1:26" ht="50.25" customHeight="1" x14ac:dyDescent="0.25">
      <c r="A22" s="240">
        <v>22</v>
      </c>
      <c r="B22" s="241" t="s">
        <v>78</v>
      </c>
      <c r="C22" s="127" t="s">
        <v>60</v>
      </c>
      <c r="D22" s="127">
        <v>49753461</v>
      </c>
      <c r="E22" s="127" t="s">
        <v>79</v>
      </c>
      <c r="F22" s="149">
        <v>600066690</v>
      </c>
      <c r="G22" s="130" t="s">
        <v>85</v>
      </c>
      <c r="H22" s="131" t="s">
        <v>48</v>
      </c>
      <c r="I22" s="131" t="s">
        <v>58</v>
      </c>
      <c r="J22" s="131" t="s">
        <v>58</v>
      </c>
      <c r="K22" s="130" t="s">
        <v>123</v>
      </c>
      <c r="L22" s="259">
        <v>2000000</v>
      </c>
      <c r="M22" s="258">
        <f t="shared" si="4"/>
        <v>1700000</v>
      </c>
      <c r="N22" s="260">
        <v>2026</v>
      </c>
      <c r="O22" s="242">
        <v>2028</v>
      </c>
      <c r="P22" s="133"/>
      <c r="Q22" s="146"/>
      <c r="R22" s="105" t="s">
        <v>223</v>
      </c>
      <c r="S22" s="107"/>
      <c r="T22" s="123"/>
      <c r="U22" s="123"/>
      <c r="V22" s="123"/>
      <c r="W22" s="123"/>
      <c r="X22" s="123"/>
      <c r="Y22" s="123"/>
      <c r="Z22" s="123"/>
    </row>
    <row r="23" spans="1:26" ht="29.25" customHeight="1" x14ac:dyDescent="0.25">
      <c r="A23" s="240">
        <v>23</v>
      </c>
      <c r="B23" s="262" t="s">
        <v>78</v>
      </c>
      <c r="C23" s="245" t="s">
        <v>60</v>
      </c>
      <c r="D23" s="245">
        <v>49753461</v>
      </c>
      <c r="E23" s="245" t="s">
        <v>79</v>
      </c>
      <c r="F23" s="246">
        <v>600066690</v>
      </c>
      <c r="G23" s="247" t="s">
        <v>278</v>
      </c>
      <c r="H23" s="248" t="s">
        <v>48</v>
      </c>
      <c r="I23" s="248" t="s">
        <v>58</v>
      </c>
      <c r="J23" s="248" t="s">
        <v>58</v>
      </c>
      <c r="K23" s="247" t="s">
        <v>308</v>
      </c>
      <c r="L23" s="250">
        <v>500000</v>
      </c>
      <c r="M23" s="251">
        <f t="shared" ref="M23:M24" si="5">L23/100*85</f>
        <v>425000</v>
      </c>
      <c r="N23" s="252">
        <v>2026</v>
      </c>
      <c r="O23" s="253">
        <v>2028</v>
      </c>
      <c r="P23" s="254"/>
      <c r="Q23" s="263"/>
      <c r="R23" s="256"/>
      <c r="S23" s="253"/>
      <c r="T23" s="123"/>
      <c r="U23" s="123"/>
      <c r="V23" s="123"/>
      <c r="W23" s="123"/>
      <c r="X23" s="123"/>
      <c r="Y23" s="123"/>
      <c r="Z23" s="123"/>
    </row>
    <row r="24" spans="1:26" ht="29.25" customHeight="1" x14ac:dyDescent="0.25">
      <c r="A24" s="240">
        <v>25</v>
      </c>
      <c r="B24" s="262" t="s">
        <v>78</v>
      </c>
      <c r="C24" s="245" t="s">
        <v>60</v>
      </c>
      <c r="D24" s="245">
        <v>49753461</v>
      </c>
      <c r="E24" s="245" t="s">
        <v>79</v>
      </c>
      <c r="F24" s="246">
        <v>600066690</v>
      </c>
      <c r="G24" s="247" t="s">
        <v>279</v>
      </c>
      <c r="H24" s="248" t="s">
        <v>48</v>
      </c>
      <c r="I24" s="248" t="s">
        <v>58</v>
      </c>
      <c r="J24" s="248" t="s">
        <v>58</v>
      </c>
      <c r="K24" s="247" t="s">
        <v>307</v>
      </c>
      <c r="L24" s="250">
        <v>500000</v>
      </c>
      <c r="M24" s="251">
        <f t="shared" si="5"/>
        <v>425000</v>
      </c>
      <c r="N24" s="252">
        <v>2026</v>
      </c>
      <c r="O24" s="253">
        <v>2028</v>
      </c>
      <c r="P24" s="254"/>
      <c r="Q24" s="263"/>
      <c r="R24" s="256"/>
      <c r="S24" s="253"/>
      <c r="T24" s="123"/>
      <c r="U24" s="123"/>
      <c r="V24" s="123"/>
      <c r="W24" s="123"/>
      <c r="X24" s="123"/>
      <c r="Y24" s="123"/>
      <c r="Z24" s="123"/>
    </row>
    <row r="25" spans="1:26" ht="45" x14ac:dyDescent="0.25">
      <c r="A25" s="77">
        <v>26</v>
      </c>
      <c r="B25" s="147" t="s">
        <v>83</v>
      </c>
      <c r="C25" s="127" t="s">
        <v>60</v>
      </c>
      <c r="D25" s="127">
        <v>49753509</v>
      </c>
      <c r="E25" s="127" t="s">
        <v>84</v>
      </c>
      <c r="F25" s="149">
        <v>600066711</v>
      </c>
      <c r="G25" s="130" t="s">
        <v>87</v>
      </c>
      <c r="H25" s="131" t="s">
        <v>48</v>
      </c>
      <c r="I25" s="131" t="s">
        <v>58</v>
      </c>
      <c r="J25" s="131" t="s">
        <v>58</v>
      </c>
      <c r="K25" s="215" t="s">
        <v>222</v>
      </c>
      <c r="L25" s="142">
        <v>2400000</v>
      </c>
      <c r="M25" s="42">
        <f>L25/100*85</f>
        <v>2040000</v>
      </c>
      <c r="N25" s="133">
        <v>2023</v>
      </c>
      <c r="O25" s="107">
        <v>2026</v>
      </c>
      <c r="P25" s="133"/>
      <c r="Q25" s="146" t="s">
        <v>55</v>
      </c>
      <c r="R25" s="133" t="s">
        <v>67</v>
      </c>
      <c r="S25" s="107"/>
      <c r="T25" s="123"/>
      <c r="U25" s="123"/>
      <c r="V25" s="123"/>
      <c r="W25" s="123"/>
      <c r="X25" s="123"/>
      <c r="Y25" s="123"/>
      <c r="Z25" s="123"/>
    </row>
    <row r="26" spans="1:26" ht="45" x14ac:dyDescent="0.25">
      <c r="A26" s="77">
        <v>27</v>
      </c>
      <c r="B26" s="147" t="s">
        <v>83</v>
      </c>
      <c r="C26" s="127" t="s">
        <v>60</v>
      </c>
      <c r="D26" s="127">
        <v>49753509</v>
      </c>
      <c r="E26" s="127" t="s">
        <v>84</v>
      </c>
      <c r="F26" s="149">
        <v>600066711</v>
      </c>
      <c r="G26" s="130" t="s">
        <v>124</v>
      </c>
      <c r="H26" s="131" t="s">
        <v>48</v>
      </c>
      <c r="I26" s="131" t="s">
        <v>58</v>
      </c>
      <c r="J26" s="131" t="s">
        <v>58</v>
      </c>
      <c r="K26" s="130" t="s">
        <v>115</v>
      </c>
      <c r="L26" s="142">
        <v>128000</v>
      </c>
      <c r="M26" s="42">
        <f>L26/100*85</f>
        <v>108800</v>
      </c>
      <c r="N26" s="133">
        <v>2022</v>
      </c>
      <c r="O26" s="107">
        <f t="shared" ref="O26:O34" si="6">N26+1</f>
        <v>2023</v>
      </c>
      <c r="P26" s="133"/>
      <c r="Q26" s="146"/>
      <c r="R26" s="133"/>
      <c r="S26" s="107"/>
      <c r="T26" s="123"/>
      <c r="U26" s="123"/>
      <c r="V26" s="123"/>
      <c r="W26" s="123"/>
      <c r="X26" s="123"/>
      <c r="Y26" s="123"/>
      <c r="Z26" s="123"/>
    </row>
    <row r="27" spans="1:26" ht="45" x14ac:dyDescent="0.25">
      <c r="A27" s="77">
        <v>28</v>
      </c>
      <c r="B27" s="147" t="s">
        <v>83</v>
      </c>
      <c r="C27" s="127" t="s">
        <v>60</v>
      </c>
      <c r="D27" s="127">
        <v>49753509</v>
      </c>
      <c r="E27" s="127" t="s">
        <v>84</v>
      </c>
      <c r="F27" s="149">
        <v>600066711</v>
      </c>
      <c r="G27" s="130" t="s">
        <v>88</v>
      </c>
      <c r="H27" s="131" t="s">
        <v>48</v>
      </c>
      <c r="I27" s="131" t="s">
        <v>58</v>
      </c>
      <c r="J27" s="131" t="s">
        <v>58</v>
      </c>
      <c r="K27" s="130" t="s">
        <v>115</v>
      </c>
      <c r="L27" s="142">
        <v>112000</v>
      </c>
      <c r="M27" s="42">
        <f>L27/100*85</f>
        <v>95200</v>
      </c>
      <c r="N27" s="133">
        <v>2022</v>
      </c>
      <c r="O27" s="107">
        <f t="shared" si="6"/>
        <v>2023</v>
      </c>
      <c r="P27" s="133"/>
      <c r="Q27" s="146"/>
      <c r="R27" s="133"/>
      <c r="S27" s="107"/>
      <c r="T27" s="123"/>
      <c r="U27" s="123"/>
      <c r="V27" s="123"/>
      <c r="W27" s="123"/>
      <c r="X27" s="123"/>
      <c r="Y27" s="123"/>
      <c r="Z27" s="123"/>
    </row>
    <row r="28" spans="1:26" ht="45" x14ac:dyDescent="0.25">
      <c r="A28" s="104">
        <v>29</v>
      </c>
      <c r="B28" s="126" t="s">
        <v>83</v>
      </c>
      <c r="C28" s="127" t="s">
        <v>60</v>
      </c>
      <c r="D28" s="127">
        <v>49753509</v>
      </c>
      <c r="E28" s="128" t="s">
        <v>84</v>
      </c>
      <c r="F28" s="129" t="s">
        <v>252</v>
      </c>
      <c r="G28" s="130" t="s">
        <v>253</v>
      </c>
      <c r="H28" s="131" t="s">
        <v>48</v>
      </c>
      <c r="I28" s="131" t="s">
        <v>58</v>
      </c>
      <c r="J28" s="131" t="s">
        <v>58</v>
      </c>
      <c r="K28" s="130" t="s">
        <v>254</v>
      </c>
      <c r="L28" s="132">
        <v>0</v>
      </c>
      <c r="M28" s="42">
        <f>L28/100*85</f>
        <v>0</v>
      </c>
      <c r="N28" s="133">
        <v>2025</v>
      </c>
      <c r="O28" s="107">
        <v>2026</v>
      </c>
      <c r="P28" s="134"/>
      <c r="Q28" s="135" t="s">
        <v>55</v>
      </c>
      <c r="R28" s="105" t="s">
        <v>255</v>
      </c>
      <c r="S28" s="107"/>
      <c r="T28" s="123"/>
      <c r="U28" s="123"/>
      <c r="V28" s="123"/>
      <c r="W28" s="123"/>
      <c r="X28" s="123"/>
      <c r="Y28" s="123"/>
      <c r="Z28" s="123"/>
    </row>
    <row r="29" spans="1:26" ht="45" x14ac:dyDescent="0.25">
      <c r="A29" s="240">
        <v>30</v>
      </c>
      <c r="B29" s="262" t="s">
        <v>83</v>
      </c>
      <c r="C29" s="245" t="s">
        <v>60</v>
      </c>
      <c r="D29" s="245">
        <v>49753509</v>
      </c>
      <c r="E29" s="245" t="s">
        <v>84</v>
      </c>
      <c r="F29" s="246">
        <v>600066711</v>
      </c>
      <c r="G29" s="247" t="s">
        <v>280</v>
      </c>
      <c r="H29" s="248" t="s">
        <v>48</v>
      </c>
      <c r="I29" s="248" t="s">
        <v>58</v>
      </c>
      <c r="J29" s="248" t="s">
        <v>58</v>
      </c>
      <c r="K29" s="247" t="s">
        <v>306</v>
      </c>
      <c r="L29" s="266">
        <v>1500000</v>
      </c>
      <c r="M29" s="251">
        <f t="shared" ref="M29" si="7">L29/100*85</f>
        <v>1275000</v>
      </c>
      <c r="N29" s="265">
        <v>2026</v>
      </c>
      <c r="O29" s="267">
        <v>2028</v>
      </c>
      <c r="P29" s="268"/>
      <c r="Q29" s="269"/>
      <c r="R29" s="270"/>
      <c r="S29" s="271"/>
      <c r="T29" s="123"/>
      <c r="U29" s="123"/>
      <c r="V29" s="123"/>
      <c r="W29" s="123"/>
      <c r="X29" s="123"/>
      <c r="Y29" s="123"/>
      <c r="Z29" s="123"/>
    </row>
    <row r="30" spans="1:26" ht="45" x14ac:dyDescent="0.25">
      <c r="A30" s="272">
        <v>31</v>
      </c>
      <c r="B30" s="273" t="s">
        <v>64</v>
      </c>
      <c r="C30" s="216" t="s">
        <v>60</v>
      </c>
      <c r="D30" s="216">
        <v>49753363</v>
      </c>
      <c r="E30" s="217" t="s">
        <v>259</v>
      </c>
      <c r="F30" s="218">
        <v>600067271</v>
      </c>
      <c r="G30" s="219" t="s">
        <v>89</v>
      </c>
      <c r="H30" s="220" t="s">
        <v>48</v>
      </c>
      <c r="I30" s="220" t="s">
        <v>58</v>
      </c>
      <c r="J30" s="220" t="s">
        <v>58</v>
      </c>
      <c r="K30" s="219" t="s">
        <v>113</v>
      </c>
      <c r="L30" s="274">
        <v>4000000</v>
      </c>
      <c r="M30" s="258">
        <f>L30/100*85</f>
        <v>3400000</v>
      </c>
      <c r="N30" s="265">
        <v>2025</v>
      </c>
      <c r="O30" s="267">
        <v>2030</v>
      </c>
      <c r="P30" s="172"/>
      <c r="Q30" s="176" t="s">
        <v>55</v>
      </c>
      <c r="R30" s="172" t="s">
        <v>67</v>
      </c>
      <c r="S30" s="173"/>
      <c r="T30" s="123"/>
      <c r="U30" s="123"/>
      <c r="V30" s="123"/>
      <c r="W30" s="123"/>
      <c r="X30" s="123"/>
      <c r="Y30" s="123"/>
      <c r="Z30" s="123"/>
    </row>
    <row r="31" spans="1:26" ht="45" x14ac:dyDescent="0.25">
      <c r="A31" s="275">
        <v>32</v>
      </c>
      <c r="B31" s="262" t="s">
        <v>64</v>
      </c>
      <c r="C31" s="245" t="s">
        <v>60</v>
      </c>
      <c r="D31" s="245">
        <v>49753363</v>
      </c>
      <c r="E31" s="276" t="s">
        <v>259</v>
      </c>
      <c r="F31" s="246">
        <v>600067271</v>
      </c>
      <c r="G31" s="277" t="s">
        <v>281</v>
      </c>
      <c r="H31" s="248" t="s">
        <v>48</v>
      </c>
      <c r="I31" s="248" t="s">
        <v>58</v>
      </c>
      <c r="J31" s="248" t="s">
        <v>58</v>
      </c>
      <c r="K31" s="277" t="s">
        <v>282</v>
      </c>
      <c r="L31" s="278">
        <v>2000000</v>
      </c>
      <c r="M31" s="251">
        <f t="shared" ref="M31:M32" si="8">L31/100*85</f>
        <v>1700000</v>
      </c>
      <c r="N31" s="252">
        <v>2022</v>
      </c>
      <c r="O31" s="253">
        <v>2030</v>
      </c>
      <c r="P31" s="254"/>
      <c r="Q31" s="263"/>
      <c r="R31" s="252"/>
      <c r="S31" s="253"/>
      <c r="T31" s="123"/>
      <c r="U31" s="123"/>
      <c r="V31" s="123"/>
      <c r="W31" s="123"/>
      <c r="X31" s="123"/>
      <c r="Y31" s="123"/>
      <c r="Z31" s="123"/>
    </row>
    <row r="32" spans="1:26" ht="45" x14ac:dyDescent="0.25">
      <c r="A32" s="275">
        <v>33</v>
      </c>
      <c r="B32" s="262" t="s">
        <v>64</v>
      </c>
      <c r="C32" s="245" t="s">
        <v>60</v>
      </c>
      <c r="D32" s="245">
        <v>49753363</v>
      </c>
      <c r="E32" s="276" t="s">
        <v>259</v>
      </c>
      <c r="F32" s="246">
        <v>600067271</v>
      </c>
      <c r="G32" s="277" t="s">
        <v>395</v>
      </c>
      <c r="H32" s="248" t="s">
        <v>48</v>
      </c>
      <c r="I32" s="248" t="s">
        <v>58</v>
      </c>
      <c r="J32" s="248" t="s">
        <v>58</v>
      </c>
      <c r="K32" s="277" t="s">
        <v>283</v>
      </c>
      <c r="L32" s="279">
        <v>500000</v>
      </c>
      <c r="M32" s="251">
        <f t="shared" si="8"/>
        <v>425000</v>
      </c>
      <c r="N32" s="280">
        <v>2026</v>
      </c>
      <c r="O32" s="281">
        <v>2030</v>
      </c>
      <c r="P32" s="282"/>
      <c r="Q32" s="283"/>
      <c r="R32" s="280"/>
      <c r="S32" s="281"/>
      <c r="T32" s="123"/>
      <c r="U32" s="123"/>
      <c r="V32" s="123"/>
      <c r="W32" s="123"/>
      <c r="X32" s="123"/>
      <c r="Y32" s="123"/>
      <c r="Z32" s="123"/>
    </row>
    <row r="33" spans="1:26" ht="48" customHeight="1" x14ac:dyDescent="0.25">
      <c r="A33" s="77">
        <v>34</v>
      </c>
      <c r="B33" s="147" t="s">
        <v>90</v>
      </c>
      <c r="C33" s="127" t="s">
        <v>60</v>
      </c>
      <c r="D33" s="127">
        <v>49753495</v>
      </c>
      <c r="E33" s="128" t="s">
        <v>260</v>
      </c>
      <c r="F33" s="149">
        <v>600066703</v>
      </c>
      <c r="G33" s="130" t="s">
        <v>91</v>
      </c>
      <c r="H33" s="131" t="s">
        <v>48</v>
      </c>
      <c r="I33" s="131" t="s">
        <v>58</v>
      </c>
      <c r="J33" s="131" t="s">
        <v>58</v>
      </c>
      <c r="K33" s="130" t="s">
        <v>114</v>
      </c>
      <c r="L33" s="142">
        <v>1600000</v>
      </c>
      <c r="M33" s="42">
        <f>L33/100*85</f>
        <v>1360000</v>
      </c>
      <c r="N33" s="133">
        <v>2022</v>
      </c>
      <c r="O33" s="107">
        <f t="shared" si="6"/>
        <v>2023</v>
      </c>
      <c r="P33" s="133"/>
      <c r="Q33" s="146" t="s">
        <v>55</v>
      </c>
      <c r="R33" s="133"/>
      <c r="S33" s="107"/>
      <c r="T33" s="123"/>
      <c r="U33" s="123"/>
      <c r="V33" s="123"/>
      <c r="W33" s="123"/>
      <c r="X33" s="123"/>
      <c r="Y33" s="123"/>
      <c r="Z33" s="123"/>
    </row>
    <row r="34" spans="1:26" ht="38.25" customHeight="1" x14ac:dyDescent="0.25">
      <c r="A34" s="293">
        <v>35</v>
      </c>
      <c r="B34" s="294" t="s">
        <v>90</v>
      </c>
      <c r="C34" s="295" t="s">
        <v>60</v>
      </c>
      <c r="D34" s="296">
        <v>49753495</v>
      </c>
      <c r="E34" s="297" t="s">
        <v>260</v>
      </c>
      <c r="F34" s="298">
        <v>600066703</v>
      </c>
      <c r="G34" s="299" t="s">
        <v>394</v>
      </c>
      <c r="H34" s="300" t="s">
        <v>48</v>
      </c>
      <c r="I34" s="301" t="s">
        <v>58</v>
      </c>
      <c r="J34" s="300" t="s">
        <v>58</v>
      </c>
      <c r="K34" s="380" t="s">
        <v>284</v>
      </c>
      <c r="L34" s="302">
        <v>1500000</v>
      </c>
      <c r="M34" s="303">
        <f t="shared" ref="M34:M47" si="9">L34/100*85</f>
        <v>1275000</v>
      </c>
      <c r="N34" s="304">
        <v>2023</v>
      </c>
      <c r="O34" s="305">
        <f t="shared" si="6"/>
        <v>2024</v>
      </c>
      <c r="P34" s="306"/>
      <c r="Q34" s="307" t="s">
        <v>55</v>
      </c>
      <c r="R34" s="304"/>
      <c r="S34" s="308"/>
      <c r="T34" s="123"/>
      <c r="U34" s="123"/>
      <c r="V34" s="123"/>
      <c r="W34" s="123"/>
      <c r="X34" s="123"/>
      <c r="Y34" s="123"/>
      <c r="Z34" s="123"/>
    </row>
    <row r="35" spans="1:26" ht="60" x14ac:dyDescent="0.25">
      <c r="A35" s="284">
        <v>36</v>
      </c>
      <c r="B35" s="262" t="s">
        <v>90</v>
      </c>
      <c r="C35" s="245" t="s">
        <v>60</v>
      </c>
      <c r="D35" s="285">
        <v>49753495</v>
      </c>
      <c r="E35" s="286" t="s">
        <v>260</v>
      </c>
      <c r="F35" s="287">
        <v>600066703</v>
      </c>
      <c r="G35" s="288" t="s">
        <v>359</v>
      </c>
      <c r="H35" s="248" t="s">
        <v>48</v>
      </c>
      <c r="I35" s="289" t="s">
        <v>58</v>
      </c>
      <c r="J35" s="248" t="s">
        <v>58</v>
      </c>
      <c r="K35" s="292" t="s">
        <v>285</v>
      </c>
      <c r="L35" s="278">
        <v>500000</v>
      </c>
      <c r="M35" s="258">
        <f t="shared" si="9"/>
        <v>425000</v>
      </c>
      <c r="N35" s="254">
        <v>2026</v>
      </c>
      <c r="O35" s="290">
        <v>2027</v>
      </c>
      <c r="P35" s="252"/>
      <c r="Q35" s="291" t="s">
        <v>55</v>
      </c>
      <c r="R35" s="254"/>
      <c r="S35" s="253"/>
      <c r="T35" s="123"/>
      <c r="U35" s="123"/>
      <c r="V35" s="123"/>
      <c r="W35" s="123"/>
      <c r="X35" s="123"/>
      <c r="Y35" s="123"/>
      <c r="Z35" s="123"/>
    </row>
    <row r="36" spans="1:26" s="14" customFormat="1" ht="60" x14ac:dyDescent="0.25">
      <c r="A36" s="284">
        <v>37</v>
      </c>
      <c r="B36" s="262" t="s">
        <v>90</v>
      </c>
      <c r="C36" s="245" t="s">
        <v>60</v>
      </c>
      <c r="D36" s="285">
        <v>49753495</v>
      </c>
      <c r="E36" s="286" t="s">
        <v>260</v>
      </c>
      <c r="F36" s="287">
        <v>600066703</v>
      </c>
      <c r="G36" s="288" t="s">
        <v>286</v>
      </c>
      <c r="H36" s="248" t="s">
        <v>48</v>
      </c>
      <c r="I36" s="289" t="s">
        <v>58</v>
      </c>
      <c r="J36" s="248" t="s">
        <v>58</v>
      </c>
      <c r="K36" s="292" t="s">
        <v>287</v>
      </c>
      <c r="L36" s="278">
        <v>1000000</v>
      </c>
      <c r="M36" s="258">
        <f t="shared" si="9"/>
        <v>850000</v>
      </c>
      <c r="N36" s="254">
        <v>2026</v>
      </c>
      <c r="O36" s="290">
        <v>2027</v>
      </c>
      <c r="P36" s="252"/>
      <c r="Q36" s="291" t="s">
        <v>55</v>
      </c>
      <c r="R36" s="254"/>
      <c r="S36" s="253"/>
      <c r="T36" s="163"/>
      <c r="U36" s="163"/>
      <c r="V36" s="163"/>
      <c r="W36" s="163"/>
      <c r="X36" s="163"/>
      <c r="Y36" s="163"/>
      <c r="Z36" s="163"/>
    </row>
    <row r="37" spans="1:26" s="14" customFormat="1" ht="60" x14ac:dyDescent="0.25">
      <c r="A37" s="284">
        <v>38</v>
      </c>
      <c r="B37" s="262" t="s">
        <v>90</v>
      </c>
      <c r="C37" s="245" t="s">
        <v>60</v>
      </c>
      <c r="D37" s="285">
        <v>49753495</v>
      </c>
      <c r="E37" s="286" t="s">
        <v>260</v>
      </c>
      <c r="F37" s="287">
        <v>600066703</v>
      </c>
      <c r="G37" s="288" t="s">
        <v>288</v>
      </c>
      <c r="H37" s="248" t="s">
        <v>48</v>
      </c>
      <c r="I37" s="289" t="s">
        <v>58</v>
      </c>
      <c r="J37" s="248" t="s">
        <v>58</v>
      </c>
      <c r="K37" s="292" t="s">
        <v>289</v>
      </c>
      <c r="L37" s="278">
        <v>2400000</v>
      </c>
      <c r="M37" s="258">
        <f t="shared" si="9"/>
        <v>2040000</v>
      </c>
      <c r="N37" s="254">
        <v>2026</v>
      </c>
      <c r="O37" s="290">
        <v>2027</v>
      </c>
      <c r="P37" s="252"/>
      <c r="Q37" s="291" t="s">
        <v>55</v>
      </c>
      <c r="R37" s="254"/>
      <c r="S37" s="253"/>
      <c r="T37" s="163"/>
      <c r="U37" s="163"/>
      <c r="V37" s="163"/>
      <c r="W37" s="163"/>
      <c r="X37" s="163"/>
      <c r="Y37" s="163"/>
      <c r="Z37" s="163"/>
    </row>
    <row r="38" spans="1:26" s="14" customFormat="1" ht="68.25" customHeight="1" x14ac:dyDescent="0.25">
      <c r="A38" s="284">
        <v>39</v>
      </c>
      <c r="B38" s="262" t="s">
        <v>90</v>
      </c>
      <c r="C38" s="245" t="s">
        <v>60</v>
      </c>
      <c r="D38" s="285">
        <v>49753495</v>
      </c>
      <c r="E38" s="286" t="s">
        <v>260</v>
      </c>
      <c r="F38" s="287">
        <v>600066703</v>
      </c>
      <c r="G38" s="288" t="s">
        <v>290</v>
      </c>
      <c r="H38" s="248" t="s">
        <v>48</v>
      </c>
      <c r="I38" s="289" t="s">
        <v>58</v>
      </c>
      <c r="J38" s="248" t="s">
        <v>58</v>
      </c>
      <c r="K38" s="288" t="s">
        <v>291</v>
      </c>
      <c r="L38" s="278">
        <v>1600000</v>
      </c>
      <c r="M38" s="258">
        <f t="shared" si="9"/>
        <v>1360000</v>
      </c>
      <c r="N38" s="254">
        <v>2026</v>
      </c>
      <c r="O38" s="290">
        <v>2027</v>
      </c>
      <c r="P38" s="252"/>
      <c r="Q38" s="291" t="s">
        <v>55</v>
      </c>
      <c r="R38" s="254"/>
      <c r="S38" s="253"/>
      <c r="T38" s="163"/>
      <c r="U38" s="163"/>
      <c r="V38" s="163"/>
      <c r="W38" s="163"/>
      <c r="X38" s="163"/>
      <c r="Y38" s="163"/>
      <c r="Z38" s="163"/>
    </row>
    <row r="39" spans="1:26" s="14" customFormat="1" ht="60" x14ac:dyDescent="0.25">
      <c r="A39" s="284">
        <v>40</v>
      </c>
      <c r="B39" s="262" t="s">
        <v>90</v>
      </c>
      <c r="C39" s="245" t="s">
        <v>60</v>
      </c>
      <c r="D39" s="285">
        <v>49753495</v>
      </c>
      <c r="E39" s="286" t="s">
        <v>260</v>
      </c>
      <c r="F39" s="287">
        <v>600066703</v>
      </c>
      <c r="G39" s="288" t="s">
        <v>292</v>
      </c>
      <c r="H39" s="248" t="s">
        <v>48</v>
      </c>
      <c r="I39" s="289" t="s">
        <v>58</v>
      </c>
      <c r="J39" s="248" t="s">
        <v>58</v>
      </c>
      <c r="K39" s="292" t="s">
        <v>293</v>
      </c>
      <c r="L39" s="278">
        <v>800000</v>
      </c>
      <c r="M39" s="258">
        <f t="shared" si="9"/>
        <v>680000</v>
      </c>
      <c r="N39" s="254">
        <v>2026</v>
      </c>
      <c r="O39" s="290">
        <v>2027</v>
      </c>
      <c r="P39" s="252"/>
      <c r="Q39" s="291" t="s">
        <v>55</v>
      </c>
      <c r="R39" s="254"/>
      <c r="S39" s="253"/>
      <c r="T39" s="163"/>
      <c r="U39" s="163"/>
      <c r="V39" s="163"/>
      <c r="W39" s="163"/>
      <c r="X39" s="163"/>
      <c r="Y39" s="163"/>
      <c r="Z39" s="163"/>
    </row>
    <row r="40" spans="1:26" s="14" customFormat="1" ht="60" x14ac:dyDescent="0.25">
      <c r="A40" s="284">
        <v>41</v>
      </c>
      <c r="B40" s="262" t="s">
        <v>90</v>
      </c>
      <c r="C40" s="245" t="s">
        <v>60</v>
      </c>
      <c r="D40" s="285">
        <v>49753495</v>
      </c>
      <c r="E40" s="286" t="s">
        <v>260</v>
      </c>
      <c r="F40" s="287">
        <v>600066703</v>
      </c>
      <c r="G40" s="288" t="s">
        <v>294</v>
      </c>
      <c r="H40" s="248" t="s">
        <v>48</v>
      </c>
      <c r="I40" s="289" t="s">
        <v>58</v>
      </c>
      <c r="J40" s="248" t="s">
        <v>58</v>
      </c>
      <c r="K40" s="292" t="s">
        <v>295</v>
      </c>
      <c r="L40" s="278">
        <v>500000</v>
      </c>
      <c r="M40" s="258">
        <f t="shared" si="9"/>
        <v>425000</v>
      </c>
      <c r="N40" s="254">
        <v>2026</v>
      </c>
      <c r="O40" s="290">
        <v>2027</v>
      </c>
      <c r="P40" s="252"/>
      <c r="Q40" s="291" t="s">
        <v>55</v>
      </c>
      <c r="R40" s="254"/>
      <c r="S40" s="253"/>
      <c r="T40" s="163"/>
      <c r="U40" s="163"/>
      <c r="V40" s="163"/>
      <c r="W40" s="163"/>
      <c r="X40" s="163"/>
      <c r="Y40" s="163"/>
      <c r="Z40" s="163"/>
    </row>
    <row r="41" spans="1:26" s="14" customFormat="1" ht="68.25" customHeight="1" x14ac:dyDescent="0.25">
      <c r="A41" s="284">
        <v>42</v>
      </c>
      <c r="B41" s="262" t="s">
        <v>90</v>
      </c>
      <c r="C41" s="245" t="s">
        <v>60</v>
      </c>
      <c r="D41" s="285">
        <v>49753495</v>
      </c>
      <c r="E41" s="286" t="s">
        <v>260</v>
      </c>
      <c r="F41" s="287">
        <v>600066703</v>
      </c>
      <c r="G41" s="288" t="s">
        <v>296</v>
      </c>
      <c r="H41" s="248" t="s">
        <v>48</v>
      </c>
      <c r="I41" s="289" t="s">
        <v>58</v>
      </c>
      <c r="J41" s="248" t="s">
        <v>58</v>
      </c>
      <c r="K41" s="288" t="s">
        <v>297</v>
      </c>
      <c r="L41" s="278">
        <v>800000</v>
      </c>
      <c r="M41" s="258">
        <f t="shared" si="9"/>
        <v>680000</v>
      </c>
      <c r="N41" s="254">
        <v>2026</v>
      </c>
      <c r="O41" s="290">
        <v>2027</v>
      </c>
      <c r="P41" s="252"/>
      <c r="Q41" s="291" t="s">
        <v>55</v>
      </c>
      <c r="R41" s="254"/>
      <c r="S41" s="253"/>
      <c r="T41" s="163"/>
      <c r="U41" s="163"/>
      <c r="V41" s="163"/>
      <c r="W41" s="163"/>
      <c r="X41" s="163"/>
      <c r="Y41" s="163"/>
      <c r="Z41" s="163"/>
    </row>
    <row r="42" spans="1:26" s="14" customFormat="1" ht="65.25" customHeight="1" x14ac:dyDescent="0.25">
      <c r="A42" s="284">
        <v>43</v>
      </c>
      <c r="B42" s="262" t="s">
        <v>90</v>
      </c>
      <c r="C42" s="245" t="s">
        <v>60</v>
      </c>
      <c r="D42" s="285">
        <v>49753495</v>
      </c>
      <c r="E42" s="286" t="s">
        <v>260</v>
      </c>
      <c r="F42" s="287">
        <v>600066703</v>
      </c>
      <c r="G42" s="288" t="s">
        <v>298</v>
      </c>
      <c r="H42" s="248" t="s">
        <v>48</v>
      </c>
      <c r="I42" s="289" t="s">
        <v>58</v>
      </c>
      <c r="J42" s="248" t="s">
        <v>58</v>
      </c>
      <c r="K42" s="292" t="s">
        <v>299</v>
      </c>
      <c r="L42" s="278">
        <v>2600000</v>
      </c>
      <c r="M42" s="258">
        <f t="shared" si="9"/>
        <v>2210000</v>
      </c>
      <c r="N42" s="254">
        <v>2026</v>
      </c>
      <c r="O42" s="290">
        <v>2027</v>
      </c>
      <c r="P42" s="252"/>
      <c r="Q42" s="291" t="s">
        <v>55</v>
      </c>
      <c r="R42" s="254"/>
      <c r="S42" s="253"/>
      <c r="T42" s="163"/>
      <c r="U42" s="163"/>
      <c r="V42" s="163"/>
      <c r="W42" s="163"/>
      <c r="X42" s="163"/>
      <c r="Y42" s="163"/>
      <c r="Z42" s="163"/>
    </row>
    <row r="43" spans="1:26" s="17" customFormat="1" ht="51" customHeight="1" x14ac:dyDescent="0.25">
      <c r="A43" s="284">
        <v>44</v>
      </c>
      <c r="B43" s="262" t="s">
        <v>90</v>
      </c>
      <c r="C43" s="245" t="s">
        <v>60</v>
      </c>
      <c r="D43" s="285">
        <v>49753495</v>
      </c>
      <c r="E43" s="286" t="s">
        <v>260</v>
      </c>
      <c r="F43" s="287">
        <v>600066703</v>
      </c>
      <c r="G43" s="288" t="s">
        <v>300</v>
      </c>
      <c r="H43" s="248" t="s">
        <v>48</v>
      </c>
      <c r="I43" s="289" t="s">
        <v>58</v>
      </c>
      <c r="J43" s="248" t="s">
        <v>58</v>
      </c>
      <c r="K43" s="288" t="s">
        <v>301</v>
      </c>
      <c r="L43" s="278">
        <v>200000</v>
      </c>
      <c r="M43" s="258">
        <f t="shared" si="9"/>
        <v>170000</v>
      </c>
      <c r="N43" s="254">
        <v>2026</v>
      </c>
      <c r="O43" s="290">
        <v>2027</v>
      </c>
      <c r="P43" s="252"/>
      <c r="Q43" s="291" t="s">
        <v>55</v>
      </c>
      <c r="R43" s="254"/>
      <c r="S43" s="253"/>
      <c r="T43" s="163"/>
      <c r="U43" s="163"/>
      <c r="V43" s="163"/>
      <c r="W43" s="163"/>
      <c r="X43" s="163"/>
      <c r="Y43" s="163"/>
      <c r="Z43" s="163"/>
    </row>
    <row r="44" spans="1:26" s="14" customFormat="1" ht="65.25" customHeight="1" x14ac:dyDescent="0.25">
      <c r="A44" s="284">
        <v>45</v>
      </c>
      <c r="B44" s="262" t="s">
        <v>90</v>
      </c>
      <c r="C44" s="245" t="s">
        <v>60</v>
      </c>
      <c r="D44" s="285">
        <v>49753495</v>
      </c>
      <c r="E44" s="286" t="s">
        <v>260</v>
      </c>
      <c r="F44" s="287">
        <v>600066703</v>
      </c>
      <c r="G44" s="288" t="s">
        <v>302</v>
      </c>
      <c r="H44" s="248" t="s">
        <v>48</v>
      </c>
      <c r="I44" s="289" t="s">
        <v>58</v>
      </c>
      <c r="J44" s="248" t="s">
        <v>58</v>
      </c>
      <c r="K44" s="292" t="s">
        <v>303</v>
      </c>
      <c r="L44" s="278">
        <v>1800000</v>
      </c>
      <c r="M44" s="258">
        <f t="shared" si="9"/>
        <v>1530000</v>
      </c>
      <c r="N44" s="254">
        <v>2026</v>
      </c>
      <c r="O44" s="290">
        <v>2027</v>
      </c>
      <c r="P44" s="252"/>
      <c r="Q44" s="291" t="s">
        <v>55</v>
      </c>
      <c r="R44" s="254"/>
      <c r="S44" s="253"/>
      <c r="T44" s="163"/>
      <c r="U44" s="163"/>
      <c r="V44" s="163"/>
      <c r="W44" s="163"/>
      <c r="X44" s="163"/>
      <c r="Y44" s="163"/>
      <c r="Z44" s="163"/>
    </row>
    <row r="45" spans="1:26" s="14" customFormat="1" ht="64.5" customHeight="1" x14ac:dyDescent="0.25">
      <c r="A45" s="361">
        <v>46</v>
      </c>
      <c r="B45" s="262" t="s">
        <v>90</v>
      </c>
      <c r="C45" s="245" t="s">
        <v>60</v>
      </c>
      <c r="D45" s="285">
        <v>49753495</v>
      </c>
      <c r="E45" s="286" t="s">
        <v>260</v>
      </c>
      <c r="F45" s="287">
        <v>600066703</v>
      </c>
      <c r="G45" s="363" t="s">
        <v>304</v>
      </c>
      <c r="H45" s="364" t="s">
        <v>48</v>
      </c>
      <c r="I45" s="365" t="s">
        <v>58</v>
      </c>
      <c r="J45" s="364" t="s">
        <v>58</v>
      </c>
      <c r="K45" s="366" t="s">
        <v>305</v>
      </c>
      <c r="L45" s="367">
        <v>1000000</v>
      </c>
      <c r="M45" s="368">
        <f t="shared" si="9"/>
        <v>850000</v>
      </c>
      <c r="N45" s="369">
        <v>2026</v>
      </c>
      <c r="O45" s="370">
        <v>2027</v>
      </c>
      <c r="P45" s="371"/>
      <c r="Q45" s="372" t="s">
        <v>55</v>
      </c>
      <c r="R45" s="369"/>
      <c r="S45" s="373"/>
      <c r="T45" s="163"/>
      <c r="U45" s="163"/>
      <c r="V45" s="163"/>
      <c r="W45" s="163"/>
      <c r="X45" s="163"/>
      <c r="Y45" s="163"/>
      <c r="Z45" s="163"/>
    </row>
    <row r="46" spans="1:26" s="14" customFormat="1" ht="38.25" customHeight="1" x14ac:dyDescent="0.25">
      <c r="A46" s="361">
        <v>47</v>
      </c>
      <c r="B46" s="362" t="s">
        <v>344</v>
      </c>
      <c r="C46" s="285" t="s">
        <v>345</v>
      </c>
      <c r="D46" s="285">
        <v>71181709</v>
      </c>
      <c r="E46" s="286" t="s">
        <v>352</v>
      </c>
      <c r="F46" s="287">
        <v>665000065</v>
      </c>
      <c r="G46" s="363" t="s">
        <v>346</v>
      </c>
      <c r="H46" s="364" t="s">
        <v>48</v>
      </c>
      <c r="I46" s="365" t="s">
        <v>58</v>
      </c>
      <c r="J46" s="364" t="s">
        <v>347</v>
      </c>
      <c r="K46" s="363" t="s">
        <v>348</v>
      </c>
      <c r="L46" s="367">
        <v>2300000</v>
      </c>
      <c r="M46" s="368">
        <f t="shared" si="9"/>
        <v>1955000</v>
      </c>
      <c r="N46" s="369">
        <v>2027</v>
      </c>
      <c r="O46" s="370">
        <v>2027</v>
      </c>
      <c r="P46" s="371"/>
      <c r="Q46" s="372" t="s">
        <v>55</v>
      </c>
      <c r="R46" s="369" t="s">
        <v>67</v>
      </c>
      <c r="S46" s="373"/>
      <c r="T46" s="163"/>
      <c r="U46" s="163"/>
      <c r="V46" s="163"/>
      <c r="W46" s="163"/>
      <c r="X46" s="163"/>
      <c r="Y46" s="163"/>
      <c r="Z46" s="163"/>
    </row>
    <row r="47" spans="1:26" s="14" customFormat="1" ht="51" customHeight="1" x14ac:dyDescent="0.25">
      <c r="A47" s="284">
        <v>48</v>
      </c>
      <c r="B47" s="262" t="s">
        <v>344</v>
      </c>
      <c r="C47" s="245" t="s">
        <v>345</v>
      </c>
      <c r="D47" s="245">
        <v>71181709</v>
      </c>
      <c r="E47" s="276" t="s">
        <v>352</v>
      </c>
      <c r="F47" s="377">
        <v>665000065</v>
      </c>
      <c r="G47" s="288" t="s">
        <v>349</v>
      </c>
      <c r="H47" s="248" t="s">
        <v>48</v>
      </c>
      <c r="I47" s="289" t="s">
        <v>58</v>
      </c>
      <c r="J47" s="248" t="s">
        <v>347</v>
      </c>
      <c r="K47" s="288" t="s">
        <v>350</v>
      </c>
      <c r="L47" s="278">
        <v>1950000</v>
      </c>
      <c r="M47" s="258">
        <f t="shared" si="9"/>
        <v>1657500</v>
      </c>
      <c r="N47" s="254">
        <v>2026</v>
      </c>
      <c r="O47" s="290">
        <v>2026</v>
      </c>
      <c r="P47" s="252"/>
      <c r="Q47" s="291" t="s">
        <v>55</v>
      </c>
      <c r="R47" s="254" t="s">
        <v>351</v>
      </c>
      <c r="S47" s="253"/>
      <c r="T47" s="163"/>
      <c r="U47" s="163"/>
      <c r="V47" s="163"/>
      <c r="W47" s="163"/>
      <c r="X47" s="163"/>
      <c r="Y47" s="163"/>
      <c r="Z47" s="163"/>
    </row>
    <row r="48" spans="1:26" s="14" customFormat="1" ht="44.25" customHeight="1" x14ac:dyDescent="0.25">
      <c r="A48" s="284">
        <v>49</v>
      </c>
      <c r="B48" s="262" t="s">
        <v>371</v>
      </c>
      <c r="C48" s="245" t="s">
        <v>372</v>
      </c>
      <c r="D48" s="245">
        <v>75005549</v>
      </c>
      <c r="E48" s="276" t="s">
        <v>373</v>
      </c>
      <c r="F48" s="377">
        <v>600067092</v>
      </c>
      <c r="G48" s="288" t="s">
        <v>400</v>
      </c>
      <c r="H48" s="248" t="s">
        <v>48</v>
      </c>
      <c r="I48" s="289" t="s">
        <v>58</v>
      </c>
      <c r="J48" s="248" t="s">
        <v>374</v>
      </c>
      <c r="K48" s="288" t="s">
        <v>375</v>
      </c>
      <c r="L48" s="278">
        <v>0</v>
      </c>
      <c r="M48" s="258">
        <v>0</v>
      </c>
      <c r="N48" s="254">
        <v>2026</v>
      </c>
      <c r="O48" s="290">
        <v>2027</v>
      </c>
      <c r="P48" s="252"/>
      <c r="Q48" s="291"/>
      <c r="R48" s="379" t="s">
        <v>379</v>
      </c>
      <c r="S48" s="253"/>
      <c r="T48" s="163"/>
      <c r="U48" s="163"/>
      <c r="V48" s="163"/>
      <c r="W48" s="163"/>
      <c r="X48" s="163"/>
      <c r="Y48" s="163"/>
      <c r="Z48" s="163"/>
    </row>
    <row r="49" spans="1:26" s="14" customFormat="1" ht="46.5" customHeight="1" x14ac:dyDescent="0.25">
      <c r="A49" s="284">
        <v>50</v>
      </c>
      <c r="B49" s="262" t="s">
        <v>371</v>
      </c>
      <c r="C49" s="245" t="s">
        <v>372</v>
      </c>
      <c r="D49" s="245">
        <v>75005549</v>
      </c>
      <c r="E49" s="276" t="s">
        <v>373</v>
      </c>
      <c r="F49" s="377">
        <v>600067092</v>
      </c>
      <c r="G49" s="288" t="s">
        <v>401</v>
      </c>
      <c r="H49" s="248" t="s">
        <v>48</v>
      </c>
      <c r="I49" s="289" t="s">
        <v>58</v>
      </c>
      <c r="J49" s="248" t="s">
        <v>374</v>
      </c>
      <c r="K49" s="288" t="s">
        <v>376</v>
      </c>
      <c r="L49" s="278">
        <v>0</v>
      </c>
      <c r="M49" s="258">
        <v>0</v>
      </c>
      <c r="N49" s="254">
        <v>2026</v>
      </c>
      <c r="O49" s="290">
        <v>2027</v>
      </c>
      <c r="P49" s="252"/>
      <c r="Q49" s="291"/>
      <c r="R49" s="379" t="s">
        <v>379</v>
      </c>
      <c r="S49" s="253"/>
      <c r="T49" s="163"/>
      <c r="U49" s="163"/>
      <c r="V49" s="163"/>
      <c r="W49" s="163"/>
      <c r="X49" s="163"/>
      <c r="Y49" s="163"/>
      <c r="Z49" s="163"/>
    </row>
    <row r="50" spans="1:26" s="14" customFormat="1" ht="49.5" customHeight="1" x14ac:dyDescent="0.25">
      <c r="A50" s="284">
        <v>51</v>
      </c>
      <c r="B50" s="262" t="s">
        <v>371</v>
      </c>
      <c r="C50" s="245" t="s">
        <v>372</v>
      </c>
      <c r="D50" s="245">
        <v>75005549</v>
      </c>
      <c r="E50" s="276" t="s">
        <v>373</v>
      </c>
      <c r="F50" s="377">
        <v>600067092</v>
      </c>
      <c r="G50" s="288" t="s">
        <v>402</v>
      </c>
      <c r="H50" s="248" t="s">
        <v>48</v>
      </c>
      <c r="I50" s="289" t="s">
        <v>58</v>
      </c>
      <c r="J50" s="248" t="s">
        <v>374</v>
      </c>
      <c r="K50" s="288" t="s">
        <v>377</v>
      </c>
      <c r="L50" s="278">
        <v>0</v>
      </c>
      <c r="M50" s="258">
        <v>0</v>
      </c>
      <c r="N50" s="254">
        <v>2026</v>
      </c>
      <c r="O50" s="290">
        <v>2027</v>
      </c>
      <c r="P50" s="252"/>
      <c r="Q50" s="291"/>
      <c r="R50" s="379" t="s">
        <v>379</v>
      </c>
      <c r="S50" s="253"/>
      <c r="T50" s="163"/>
      <c r="U50" s="163"/>
      <c r="V50" s="163"/>
      <c r="W50" s="163"/>
      <c r="X50" s="163"/>
      <c r="Y50" s="163"/>
      <c r="Z50" s="163"/>
    </row>
    <row r="51" spans="1:26" s="14" customFormat="1" ht="47.25" customHeight="1" thickBot="1" x14ac:dyDescent="0.3">
      <c r="A51" s="406">
        <v>52</v>
      </c>
      <c r="B51" s="407" t="s">
        <v>371</v>
      </c>
      <c r="C51" s="408" t="s">
        <v>372</v>
      </c>
      <c r="D51" s="408">
        <v>75005549</v>
      </c>
      <c r="E51" s="409" t="s">
        <v>373</v>
      </c>
      <c r="F51" s="410">
        <v>600067092</v>
      </c>
      <c r="G51" s="411" t="s">
        <v>403</v>
      </c>
      <c r="H51" s="412" t="s">
        <v>48</v>
      </c>
      <c r="I51" s="413" t="s">
        <v>58</v>
      </c>
      <c r="J51" s="412" t="s">
        <v>374</v>
      </c>
      <c r="K51" s="411" t="s">
        <v>378</v>
      </c>
      <c r="L51" s="414">
        <v>0</v>
      </c>
      <c r="M51" s="415">
        <v>0</v>
      </c>
      <c r="N51" s="416">
        <v>2026</v>
      </c>
      <c r="O51" s="417">
        <v>2027</v>
      </c>
      <c r="P51" s="418"/>
      <c r="Q51" s="419"/>
      <c r="R51" s="420" t="s">
        <v>379</v>
      </c>
      <c r="S51" s="421"/>
      <c r="T51" s="163"/>
      <c r="U51" s="163"/>
      <c r="V51" s="163"/>
      <c r="W51" s="163"/>
      <c r="X51" s="163"/>
      <c r="Y51" s="163"/>
      <c r="Z51" s="163"/>
    </row>
    <row r="52" spans="1:26" ht="15" customHeight="1" thickTop="1" x14ac:dyDescent="0.25">
      <c r="A52" s="397">
        <v>3</v>
      </c>
      <c r="B52" s="398" t="s">
        <v>128</v>
      </c>
      <c r="C52" s="399" t="s">
        <v>129</v>
      </c>
      <c r="D52" s="399">
        <v>75006031</v>
      </c>
      <c r="E52" s="400">
        <v>107541513</v>
      </c>
      <c r="F52" s="401">
        <v>600066771</v>
      </c>
      <c r="G52" s="402" t="s">
        <v>131</v>
      </c>
      <c r="H52" s="403" t="s">
        <v>48</v>
      </c>
      <c r="I52" s="403" t="s">
        <v>58</v>
      </c>
      <c r="J52" s="403" t="s">
        <v>130</v>
      </c>
      <c r="K52" s="402" t="s">
        <v>132</v>
      </c>
      <c r="L52" s="404">
        <v>500000</v>
      </c>
      <c r="M52" s="405">
        <f>L52/100*85</f>
        <v>425000</v>
      </c>
      <c r="N52" s="355">
        <v>2022</v>
      </c>
      <c r="O52" s="350">
        <v>2023</v>
      </c>
      <c r="P52" s="355"/>
      <c r="Q52" s="358"/>
      <c r="R52" s="355" t="s">
        <v>197</v>
      </c>
      <c r="S52" s="350"/>
      <c r="T52" s="123"/>
      <c r="U52" s="123"/>
      <c r="V52" s="123"/>
      <c r="W52" s="123"/>
      <c r="X52" s="123"/>
      <c r="Y52" s="123"/>
      <c r="Z52" s="123"/>
    </row>
    <row r="53" spans="1:26" ht="45" x14ac:dyDescent="0.25">
      <c r="A53" s="240">
        <v>11</v>
      </c>
      <c r="B53" s="241" t="s">
        <v>74</v>
      </c>
      <c r="C53" s="127" t="s">
        <v>60</v>
      </c>
      <c r="D53" s="127">
        <v>49753533</v>
      </c>
      <c r="E53" s="127" t="s">
        <v>75</v>
      </c>
      <c r="F53" s="149">
        <v>600066720</v>
      </c>
      <c r="G53" s="130" t="s">
        <v>218</v>
      </c>
      <c r="H53" s="131" t="s">
        <v>48</v>
      </c>
      <c r="I53" s="131" t="s">
        <v>58</v>
      </c>
      <c r="J53" s="131" t="s">
        <v>58</v>
      </c>
      <c r="K53" s="215" t="s">
        <v>219</v>
      </c>
      <c r="L53" s="142">
        <v>400000</v>
      </c>
      <c r="M53" s="42">
        <f>L53/100*85</f>
        <v>340000</v>
      </c>
      <c r="N53" s="133">
        <v>2023</v>
      </c>
      <c r="O53" s="107">
        <v>2023</v>
      </c>
      <c r="P53" s="133"/>
      <c r="Q53" s="190"/>
      <c r="R53" s="243" t="s">
        <v>197</v>
      </c>
      <c r="S53" s="190"/>
      <c r="T53" s="123"/>
      <c r="U53" s="123"/>
      <c r="V53" s="123"/>
      <c r="W53" s="123"/>
      <c r="X53" s="123"/>
      <c r="Y53" s="123"/>
      <c r="Z53" s="123"/>
    </row>
    <row r="54" spans="1:26" ht="30" x14ac:dyDescent="0.25">
      <c r="A54" s="77">
        <v>15</v>
      </c>
      <c r="B54" s="147" t="s">
        <v>78</v>
      </c>
      <c r="C54" s="127" t="s">
        <v>60</v>
      </c>
      <c r="D54" s="127">
        <v>49753461</v>
      </c>
      <c r="E54" s="127" t="s">
        <v>79</v>
      </c>
      <c r="F54" s="149">
        <v>600066690</v>
      </c>
      <c r="G54" s="130" t="s">
        <v>82</v>
      </c>
      <c r="H54" s="131" t="s">
        <v>48</v>
      </c>
      <c r="I54" s="131" t="s">
        <v>58</v>
      </c>
      <c r="J54" s="131" t="s">
        <v>58</v>
      </c>
      <c r="K54" s="130" t="s">
        <v>118</v>
      </c>
      <c r="L54" s="142">
        <v>499000</v>
      </c>
      <c r="M54" s="42">
        <f>L54/100*85</f>
        <v>424150</v>
      </c>
      <c r="N54" s="133">
        <v>2022</v>
      </c>
      <c r="O54" s="107">
        <v>2023</v>
      </c>
      <c r="P54" s="133"/>
      <c r="Q54" s="146"/>
      <c r="R54" s="133" t="s">
        <v>197</v>
      </c>
      <c r="S54" s="107"/>
      <c r="T54" s="123"/>
      <c r="U54" s="123"/>
      <c r="V54" s="123"/>
      <c r="W54" s="123"/>
      <c r="X54" s="123"/>
      <c r="Y54" s="123"/>
      <c r="Z54" s="123"/>
    </row>
    <row r="55" spans="1:26" ht="45" x14ac:dyDescent="0.25">
      <c r="A55" s="264">
        <v>24</v>
      </c>
      <c r="B55" s="244" t="s">
        <v>83</v>
      </c>
      <c r="C55" s="127" t="s">
        <v>60</v>
      </c>
      <c r="D55" s="127">
        <v>49753509</v>
      </c>
      <c r="E55" s="128" t="s">
        <v>84</v>
      </c>
      <c r="F55" s="129" t="s">
        <v>252</v>
      </c>
      <c r="G55" s="130" t="s">
        <v>218</v>
      </c>
      <c r="H55" s="131" t="s">
        <v>48</v>
      </c>
      <c r="I55" s="131" t="s">
        <v>58</v>
      </c>
      <c r="J55" s="131" t="s">
        <v>58</v>
      </c>
      <c r="K55" s="130" t="s">
        <v>256</v>
      </c>
      <c r="L55" s="132">
        <v>300000</v>
      </c>
      <c r="M55" s="42">
        <f>L55/100*85</f>
        <v>255000</v>
      </c>
      <c r="N55" s="133">
        <v>2024</v>
      </c>
      <c r="O55" s="107">
        <v>2024</v>
      </c>
      <c r="P55" s="134"/>
      <c r="Q55" s="135" t="s">
        <v>55</v>
      </c>
      <c r="R55" s="260" t="s">
        <v>197</v>
      </c>
      <c r="S55" s="107"/>
      <c r="T55" s="123"/>
      <c r="U55" s="123"/>
      <c r="V55" s="123"/>
      <c r="W55" s="123"/>
      <c r="X55" s="123"/>
      <c r="Y55" s="123"/>
      <c r="Z55" s="123"/>
    </row>
    <row r="56" spans="1:26" x14ac:dyDescent="0.25">
      <c r="A56" s="123"/>
      <c r="B56" s="123"/>
      <c r="C56" s="123"/>
      <c r="D56" s="123"/>
      <c r="E56" s="123"/>
      <c r="F56" s="123"/>
      <c r="G56" s="123"/>
      <c r="H56" s="123"/>
      <c r="I56" s="123"/>
      <c r="J56" s="123"/>
      <c r="K56" s="123"/>
      <c r="L56" s="124"/>
      <c r="M56" s="124"/>
      <c r="N56" s="123"/>
      <c r="O56" s="123"/>
      <c r="P56" s="123"/>
      <c r="Q56" s="123"/>
      <c r="R56" s="123"/>
      <c r="S56" s="123"/>
      <c r="T56" s="123"/>
      <c r="U56" s="123"/>
      <c r="V56" s="123"/>
      <c r="W56" s="123"/>
      <c r="X56" s="123"/>
      <c r="Y56" s="123"/>
      <c r="Z56" s="123"/>
    </row>
    <row r="57" spans="1:26" x14ac:dyDescent="0.25">
      <c r="A57" s="110"/>
      <c r="B57" s="123"/>
      <c r="C57" s="123"/>
      <c r="D57" s="123"/>
      <c r="E57" s="123"/>
      <c r="F57" s="123"/>
      <c r="G57" s="123"/>
      <c r="H57" s="123"/>
      <c r="I57" s="123"/>
      <c r="J57" s="123"/>
      <c r="K57" s="123"/>
      <c r="L57" s="124"/>
      <c r="M57" s="124"/>
      <c r="N57" s="123"/>
      <c r="O57" s="123"/>
      <c r="P57" s="123"/>
      <c r="Q57" s="123"/>
      <c r="R57" s="123"/>
      <c r="S57" s="123"/>
      <c r="T57" s="123"/>
      <c r="U57" s="123"/>
      <c r="V57" s="123"/>
      <c r="W57" s="123"/>
      <c r="X57" s="123"/>
      <c r="Y57" s="123"/>
      <c r="Z57" s="123"/>
    </row>
    <row r="58" spans="1:26" x14ac:dyDescent="0.25">
      <c r="A58" s="110"/>
      <c r="B58" s="123"/>
      <c r="C58" s="123"/>
      <c r="D58" s="123"/>
      <c r="E58" s="123"/>
      <c r="F58" s="123"/>
      <c r="G58" s="123"/>
      <c r="H58" s="123"/>
      <c r="I58" s="123"/>
      <c r="J58" s="123"/>
      <c r="K58" s="123"/>
      <c r="L58" s="124"/>
      <c r="M58" s="124"/>
      <c r="N58" s="123"/>
      <c r="O58" s="123"/>
      <c r="P58" s="123"/>
      <c r="Q58" s="123"/>
      <c r="R58" s="123"/>
      <c r="S58" s="123"/>
      <c r="T58" s="123"/>
      <c r="U58" s="123"/>
      <c r="V58" s="123"/>
      <c r="W58" s="123"/>
      <c r="X58" s="123"/>
      <c r="Y58" s="123"/>
      <c r="Z58" s="123"/>
    </row>
    <row r="59" spans="1:26" x14ac:dyDescent="0.25">
      <c r="A59" s="110"/>
      <c r="B59" s="123"/>
      <c r="C59" s="123"/>
      <c r="D59" s="123"/>
      <c r="E59" s="123"/>
      <c r="F59" s="123"/>
      <c r="G59" s="123"/>
      <c r="H59" s="123"/>
      <c r="I59" s="123"/>
      <c r="J59" s="123"/>
      <c r="K59" s="123"/>
      <c r="L59" s="124"/>
      <c r="M59" s="124"/>
      <c r="N59" s="123"/>
      <c r="O59" s="123"/>
      <c r="P59" s="123"/>
      <c r="Q59" s="123"/>
      <c r="R59" s="123"/>
      <c r="S59" s="123"/>
      <c r="T59" s="123"/>
      <c r="U59" s="123"/>
      <c r="V59" s="123"/>
      <c r="W59" s="123"/>
      <c r="X59" s="123"/>
      <c r="Y59" s="123"/>
      <c r="Z59" s="123"/>
    </row>
    <row r="60" spans="1:26" x14ac:dyDescent="0.25">
      <c r="A60" s="110"/>
      <c r="B60" s="123"/>
      <c r="C60" s="123"/>
      <c r="D60" s="123"/>
      <c r="E60" s="123"/>
      <c r="F60" s="123"/>
      <c r="G60" s="123"/>
      <c r="H60" s="123"/>
      <c r="I60" s="123"/>
      <c r="J60" s="123"/>
      <c r="K60" s="123"/>
      <c r="L60" s="124"/>
      <c r="M60" s="124"/>
      <c r="N60" s="123"/>
      <c r="O60" s="123"/>
      <c r="P60" s="123"/>
      <c r="Q60" s="123"/>
      <c r="R60" s="123"/>
      <c r="S60" s="123"/>
      <c r="T60" s="123"/>
      <c r="U60" s="123"/>
      <c r="V60" s="123"/>
      <c r="W60" s="123"/>
      <c r="X60" s="123"/>
      <c r="Y60" s="123"/>
      <c r="Z60" s="123"/>
    </row>
    <row r="61" spans="1:26" x14ac:dyDescent="0.25">
      <c r="A61" s="110"/>
      <c r="B61" s="123"/>
      <c r="C61" s="123"/>
      <c r="D61" s="123"/>
      <c r="E61" s="123"/>
      <c r="F61" s="123"/>
      <c r="G61" s="123"/>
      <c r="H61" s="123"/>
      <c r="I61" s="123"/>
      <c r="J61" s="123"/>
      <c r="K61" s="123"/>
      <c r="L61" s="124"/>
      <c r="M61" s="124"/>
      <c r="N61" s="123"/>
      <c r="O61" s="123"/>
      <c r="P61" s="123"/>
      <c r="Q61" s="123"/>
      <c r="R61" s="123"/>
      <c r="S61" s="123"/>
      <c r="T61" s="123"/>
      <c r="U61" s="123"/>
      <c r="V61" s="123"/>
      <c r="W61" s="123"/>
      <c r="X61" s="123"/>
      <c r="Y61" s="123"/>
      <c r="Z61" s="123"/>
    </row>
    <row r="62" spans="1:26" x14ac:dyDescent="0.25">
      <c r="A62" s="110"/>
      <c r="B62" s="123"/>
      <c r="C62" s="123"/>
      <c r="D62" s="123"/>
      <c r="E62" s="123"/>
      <c r="F62" s="123"/>
      <c r="G62" s="123"/>
      <c r="H62" s="123"/>
      <c r="I62" s="123"/>
      <c r="J62" s="123"/>
      <c r="K62" s="123"/>
      <c r="L62" s="124"/>
      <c r="M62" s="124"/>
      <c r="N62" s="123"/>
      <c r="O62" s="123"/>
      <c r="P62" s="123"/>
      <c r="Q62" s="123"/>
      <c r="R62" s="123"/>
      <c r="S62" s="123"/>
      <c r="T62" s="123"/>
      <c r="U62" s="123"/>
      <c r="V62" s="123"/>
      <c r="W62" s="123"/>
      <c r="X62" s="123"/>
      <c r="Y62" s="123"/>
      <c r="Z62" s="123"/>
    </row>
    <row r="63" spans="1:26" x14ac:dyDescent="0.25">
      <c r="A63" s="110"/>
      <c r="B63" s="123"/>
      <c r="C63" s="123"/>
      <c r="D63" s="123"/>
      <c r="E63" s="123"/>
      <c r="F63" s="123"/>
      <c r="G63" s="123"/>
      <c r="H63" s="123"/>
      <c r="I63" s="123"/>
      <c r="J63" s="123"/>
      <c r="K63" s="123"/>
      <c r="L63" s="124"/>
      <c r="M63" s="124"/>
      <c r="N63" s="123"/>
      <c r="O63" s="123"/>
      <c r="P63" s="123"/>
      <c r="Q63" s="123"/>
      <c r="R63" s="123"/>
      <c r="S63" s="123"/>
      <c r="T63" s="123"/>
      <c r="U63" s="123"/>
      <c r="V63" s="123"/>
      <c r="W63" s="123"/>
      <c r="X63" s="123"/>
      <c r="Y63" s="123"/>
      <c r="Z63" s="123"/>
    </row>
    <row r="64" spans="1:26" x14ac:dyDescent="0.25">
      <c r="A64" s="110"/>
      <c r="B64" s="123"/>
      <c r="C64" s="123"/>
      <c r="D64" s="123"/>
      <c r="E64" s="123"/>
      <c r="F64" s="123"/>
      <c r="G64" s="123"/>
      <c r="H64" s="123"/>
      <c r="I64" s="123"/>
      <c r="J64" s="123"/>
      <c r="K64" s="123"/>
      <c r="L64" s="124"/>
      <c r="M64" s="124"/>
      <c r="N64" s="123"/>
      <c r="O64" s="123"/>
      <c r="P64" s="123"/>
      <c r="Q64" s="123"/>
      <c r="R64" s="123"/>
      <c r="S64" s="123"/>
      <c r="T64" s="123"/>
      <c r="U64" s="123"/>
      <c r="V64" s="123"/>
      <c r="W64" s="123"/>
      <c r="X64" s="123"/>
      <c r="Y64" s="123"/>
      <c r="Z64" s="123"/>
    </row>
    <row r="65" spans="1:26" x14ac:dyDescent="0.25">
      <c r="A65" s="110"/>
      <c r="B65" s="123"/>
      <c r="C65" s="123"/>
      <c r="D65" s="123"/>
      <c r="E65" s="123"/>
      <c r="F65" s="123"/>
      <c r="G65" s="123"/>
      <c r="H65" s="123"/>
      <c r="I65" s="123"/>
      <c r="J65" s="123"/>
      <c r="K65" s="123"/>
      <c r="L65" s="124"/>
      <c r="M65" s="124"/>
      <c r="N65" s="123"/>
      <c r="O65" s="123"/>
      <c r="P65" s="123"/>
      <c r="Q65" s="123"/>
      <c r="R65" s="123"/>
      <c r="S65" s="123"/>
      <c r="T65" s="123"/>
      <c r="U65" s="123"/>
      <c r="V65" s="123"/>
      <c r="W65" s="123"/>
      <c r="X65" s="123"/>
      <c r="Y65" s="123"/>
      <c r="Z65" s="123"/>
    </row>
    <row r="66" spans="1:26" x14ac:dyDescent="0.25">
      <c r="A66" s="110"/>
      <c r="B66" s="123"/>
      <c r="C66" s="123"/>
      <c r="D66" s="123"/>
      <c r="E66" s="123"/>
      <c r="F66" s="123"/>
      <c r="G66" s="123"/>
      <c r="H66" s="123"/>
      <c r="I66" s="123"/>
      <c r="J66" s="123"/>
      <c r="K66" s="123"/>
      <c r="L66" s="124"/>
      <c r="M66" s="124"/>
      <c r="N66" s="123"/>
      <c r="O66" s="123"/>
      <c r="P66" s="123"/>
      <c r="Q66" s="123"/>
      <c r="R66" s="123"/>
      <c r="S66" s="123"/>
      <c r="T66" s="123"/>
      <c r="U66" s="123"/>
      <c r="V66" s="123"/>
      <c r="W66" s="123"/>
      <c r="X66" s="123"/>
      <c r="Y66" s="123"/>
      <c r="Z66" s="123"/>
    </row>
    <row r="67" spans="1:26" x14ac:dyDescent="0.25">
      <c r="A67" s="110"/>
      <c r="B67" s="123"/>
      <c r="C67" s="123"/>
      <c r="D67" s="123"/>
      <c r="E67" s="123"/>
      <c r="F67" s="123"/>
      <c r="G67" s="123"/>
      <c r="H67" s="123"/>
      <c r="I67" s="123"/>
      <c r="J67" s="123"/>
      <c r="K67" s="123"/>
      <c r="L67" s="124"/>
      <c r="M67" s="124"/>
      <c r="N67" s="123"/>
      <c r="O67" s="123"/>
      <c r="P67" s="123"/>
      <c r="Q67" s="123"/>
      <c r="R67" s="123"/>
      <c r="S67" s="123"/>
      <c r="T67" s="123"/>
      <c r="U67" s="123"/>
      <c r="V67" s="123"/>
      <c r="W67" s="123"/>
      <c r="X67" s="123"/>
      <c r="Y67" s="123"/>
      <c r="Z67" s="123"/>
    </row>
    <row r="68" spans="1:26" x14ac:dyDescent="0.25">
      <c r="A68" s="110"/>
      <c r="B68" s="123"/>
      <c r="C68" s="123"/>
      <c r="D68" s="123"/>
      <c r="E68" s="123"/>
      <c r="F68" s="123"/>
      <c r="G68" s="123"/>
      <c r="H68" s="123"/>
      <c r="I68" s="123"/>
      <c r="J68" s="123"/>
      <c r="K68" s="123"/>
      <c r="L68" s="124"/>
      <c r="M68" s="124"/>
      <c r="N68" s="123"/>
      <c r="O68" s="123"/>
      <c r="P68" s="123"/>
      <c r="Q68" s="123"/>
      <c r="R68" s="123"/>
      <c r="S68" s="123"/>
      <c r="T68" s="123"/>
      <c r="U68" s="123"/>
      <c r="V68" s="123"/>
      <c r="W68" s="123"/>
      <c r="X68" s="123"/>
      <c r="Y68" s="123"/>
      <c r="Z68" s="123"/>
    </row>
    <row r="69" spans="1:26" x14ac:dyDescent="0.25">
      <c r="A69" s="110"/>
      <c r="B69" s="123"/>
      <c r="C69" s="123"/>
      <c r="D69" s="123"/>
      <c r="E69" s="123"/>
      <c r="F69" s="123"/>
      <c r="G69" s="123"/>
      <c r="H69" s="123"/>
      <c r="I69" s="123"/>
      <c r="J69" s="123"/>
      <c r="K69" s="123"/>
      <c r="L69" s="124"/>
      <c r="M69" s="124"/>
      <c r="N69" s="123"/>
      <c r="O69" s="123"/>
      <c r="P69" s="123"/>
      <c r="Q69" s="123"/>
      <c r="R69" s="123"/>
      <c r="S69" s="123"/>
      <c r="T69" s="123"/>
      <c r="U69" s="123"/>
      <c r="V69" s="123"/>
      <c r="W69" s="123"/>
      <c r="X69" s="123"/>
      <c r="Y69" s="123"/>
      <c r="Z69" s="123"/>
    </row>
    <row r="70" spans="1:26" x14ac:dyDescent="0.25">
      <c r="A70" s="110"/>
      <c r="B70" s="123"/>
      <c r="C70" s="123"/>
      <c r="D70" s="123"/>
      <c r="E70" s="123"/>
      <c r="F70" s="123"/>
      <c r="G70" s="123"/>
      <c r="H70" s="123"/>
      <c r="I70" s="123"/>
      <c r="J70" s="123"/>
      <c r="K70" s="123"/>
      <c r="L70" s="124"/>
      <c r="M70" s="124"/>
      <c r="N70" s="123"/>
      <c r="O70" s="123"/>
      <c r="P70" s="123"/>
      <c r="Q70" s="123"/>
      <c r="R70" s="123"/>
      <c r="S70" s="123"/>
      <c r="T70" s="123"/>
      <c r="U70" s="123"/>
      <c r="V70" s="123"/>
      <c r="W70" s="123"/>
      <c r="X70" s="123"/>
      <c r="Y70" s="123"/>
      <c r="Z70" s="123"/>
    </row>
    <row r="71" spans="1:26" x14ac:dyDescent="0.25">
      <c r="A71" s="110"/>
      <c r="B71" s="123"/>
      <c r="C71" s="123"/>
      <c r="D71" s="123"/>
      <c r="E71" s="123"/>
      <c r="F71" s="123"/>
      <c r="G71" s="123"/>
      <c r="H71" s="123"/>
      <c r="I71" s="123"/>
      <c r="J71" s="123"/>
      <c r="K71" s="123"/>
      <c r="L71" s="124"/>
      <c r="M71" s="124"/>
      <c r="N71" s="123"/>
      <c r="O71" s="123"/>
      <c r="P71" s="123"/>
      <c r="Q71" s="123"/>
      <c r="R71" s="123"/>
      <c r="S71" s="123"/>
      <c r="T71" s="123"/>
      <c r="U71" s="123"/>
      <c r="V71" s="123"/>
      <c r="W71" s="123"/>
      <c r="X71" s="123"/>
      <c r="Y71" s="123"/>
      <c r="Z71" s="123"/>
    </row>
    <row r="72" spans="1:26" x14ac:dyDescent="0.25">
      <c r="A72" s="110"/>
      <c r="B72" s="123"/>
      <c r="C72" s="123"/>
      <c r="D72" s="123"/>
      <c r="E72" s="123"/>
      <c r="F72" s="123"/>
      <c r="G72" s="123"/>
      <c r="H72" s="123"/>
      <c r="I72" s="123"/>
      <c r="J72" s="123"/>
      <c r="K72" s="123"/>
      <c r="L72" s="124"/>
      <c r="M72" s="124"/>
      <c r="N72" s="123"/>
      <c r="O72" s="123"/>
      <c r="P72" s="123"/>
      <c r="Q72" s="123"/>
      <c r="R72" s="123"/>
      <c r="S72" s="123"/>
      <c r="T72" s="123"/>
      <c r="U72" s="123"/>
      <c r="V72" s="123"/>
      <c r="W72" s="123"/>
      <c r="X72" s="123"/>
      <c r="Y72" s="123"/>
      <c r="Z72" s="123"/>
    </row>
    <row r="73" spans="1:26" x14ac:dyDescent="0.25">
      <c r="A73" s="110"/>
      <c r="B73" s="123"/>
      <c r="C73" s="123"/>
      <c r="D73" s="123"/>
      <c r="E73" s="123"/>
      <c r="F73" s="123"/>
      <c r="G73" s="123"/>
      <c r="H73" s="123"/>
      <c r="I73" s="123"/>
      <c r="J73" s="123"/>
      <c r="K73" s="123"/>
      <c r="L73" s="124"/>
      <c r="M73" s="124"/>
      <c r="N73" s="123"/>
      <c r="O73" s="123"/>
      <c r="P73" s="123"/>
      <c r="Q73" s="123"/>
      <c r="R73" s="123"/>
      <c r="S73" s="123"/>
      <c r="T73" s="123"/>
      <c r="U73" s="123"/>
      <c r="V73" s="123"/>
      <c r="W73" s="123"/>
      <c r="X73" s="123"/>
      <c r="Y73" s="123"/>
      <c r="Z73" s="123"/>
    </row>
    <row r="74" spans="1:26" x14ac:dyDescent="0.25">
      <c r="A74" s="110"/>
      <c r="B74" s="123"/>
      <c r="C74" s="123"/>
      <c r="D74" s="123"/>
      <c r="E74" s="123"/>
      <c r="F74" s="123"/>
      <c r="G74" s="123"/>
      <c r="H74" s="123"/>
      <c r="I74" s="123"/>
      <c r="J74" s="123"/>
      <c r="K74" s="123"/>
      <c r="L74" s="124"/>
      <c r="M74" s="124"/>
      <c r="N74" s="123"/>
      <c r="O74" s="123"/>
      <c r="P74" s="123"/>
      <c r="Q74" s="123"/>
      <c r="R74" s="123"/>
      <c r="S74" s="123"/>
      <c r="T74" s="123"/>
      <c r="U74" s="123"/>
      <c r="V74" s="123"/>
      <c r="W74" s="123"/>
      <c r="X74" s="123"/>
      <c r="Y74" s="123"/>
      <c r="Z74" s="123"/>
    </row>
    <row r="75" spans="1:26" x14ac:dyDescent="0.25">
      <c r="A75" s="110"/>
      <c r="B75" s="123"/>
      <c r="C75" s="123"/>
      <c r="D75" s="123"/>
      <c r="E75" s="123"/>
      <c r="F75" s="123"/>
      <c r="G75" s="123"/>
      <c r="H75" s="123"/>
      <c r="I75" s="123"/>
      <c r="J75" s="123"/>
      <c r="K75" s="123"/>
      <c r="L75" s="124"/>
      <c r="M75" s="124"/>
      <c r="N75" s="123"/>
      <c r="O75" s="123"/>
      <c r="P75" s="123"/>
      <c r="Q75" s="123"/>
      <c r="R75" s="123"/>
      <c r="S75" s="123"/>
      <c r="T75" s="123"/>
      <c r="U75" s="123"/>
      <c r="V75" s="123"/>
      <c r="W75" s="123"/>
      <c r="X75" s="123"/>
      <c r="Y75" s="123"/>
      <c r="Z75" s="123"/>
    </row>
    <row r="76" spans="1:26" x14ac:dyDescent="0.25">
      <c r="A76" s="110"/>
      <c r="B76" s="123"/>
      <c r="C76" s="123"/>
      <c r="D76" s="123"/>
      <c r="E76" s="123"/>
      <c r="F76" s="123"/>
      <c r="G76" s="123"/>
      <c r="H76" s="123"/>
      <c r="I76" s="123"/>
      <c r="J76" s="123"/>
      <c r="K76" s="123"/>
      <c r="L76" s="124"/>
      <c r="M76" s="124"/>
      <c r="N76" s="123"/>
      <c r="O76" s="123"/>
      <c r="P76" s="123"/>
      <c r="Q76" s="123"/>
      <c r="R76" s="123"/>
      <c r="S76" s="123"/>
      <c r="T76" s="123"/>
      <c r="U76" s="123"/>
      <c r="V76" s="123"/>
      <c r="W76" s="123"/>
      <c r="X76" s="123"/>
      <c r="Y76" s="123"/>
      <c r="Z76" s="123"/>
    </row>
    <row r="77" spans="1:26" x14ac:dyDescent="0.25">
      <c r="A77" s="110"/>
      <c r="B77" s="123"/>
      <c r="C77" s="123"/>
      <c r="D77" s="123"/>
      <c r="E77" s="123"/>
      <c r="F77" s="123"/>
      <c r="G77" s="123"/>
      <c r="H77" s="123"/>
      <c r="I77" s="123"/>
      <c r="J77" s="123"/>
      <c r="K77" s="123"/>
      <c r="L77" s="124"/>
      <c r="M77" s="124"/>
      <c r="N77" s="123"/>
      <c r="O77" s="123"/>
      <c r="P77" s="123"/>
      <c r="Q77" s="123"/>
      <c r="R77" s="123"/>
      <c r="S77" s="123"/>
      <c r="T77" s="123"/>
      <c r="U77" s="123"/>
      <c r="V77" s="123"/>
      <c r="W77" s="123"/>
      <c r="X77" s="123"/>
      <c r="Y77" s="123"/>
      <c r="Z77" s="123"/>
    </row>
    <row r="78" spans="1:26" x14ac:dyDescent="0.25">
      <c r="A78" s="110"/>
      <c r="B78" s="123"/>
      <c r="C78" s="123"/>
      <c r="D78" s="123"/>
      <c r="E78" s="123"/>
      <c r="F78" s="123"/>
      <c r="G78" s="123"/>
      <c r="H78" s="123"/>
      <c r="I78" s="123"/>
      <c r="J78" s="123"/>
      <c r="K78" s="123"/>
      <c r="L78" s="124"/>
      <c r="M78" s="124"/>
      <c r="N78" s="123"/>
      <c r="O78" s="123"/>
      <c r="P78" s="123"/>
      <c r="Q78" s="123"/>
      <c r="R78" s="123"/>
      <c r="S78" s="123"/>
      <c r="T78" s="123"/>
      <c r="U78" s="123"/>
      <c r="V78" s="123"/>
      <c r="W78" s="123"/>
      <c r="X78" s="123"/>
      <c r="Y78" s="123"/>
      <c r="Z78" s="123"/>
    </row>
    <row r="79" spans="1:26" x14ac:dyDescent="0.25">
      <c r="A79" s="110"/>
      <c r="B79" s="123"/>
      <c r="C79" s="123"/>
      <c r="D79" s="123"/>
      <c r="E79" s="123"/>
      <c r="F79" s="123"/>
      <c r="G79" s="123"/>
      <c r="H79" s="123"/>
      <c r="I79" s="123"/>
      <c r="J79" s="123"/>
      <c r="K79" s="123"/>
      <c r="L79" s="124"/>
      <c r="M79" s="124"/>
      <c r="N79" s="123"/>
      <c r="O79" s="123"/>
      <c r="P79" s="123"/>
      <c r="Q79" s="123"/>
      <c r="R79" s="123"/>
      <c r="S79" s="123"/>
      <c r="T79" s="123"/>
      <c r="U79" s="123"/>
      <c r="V79" s="123"/>
      <c r="W79" s="123"/>
      <c r="X79" s="123"/>
      <c r="Y79" s="123"/>
      <c r="Z79" s="123"/>
    </row>
    <row r="80" spans="1:26" x14ac:dyDescent="0.25">
      <c r="A80" s="110"/>
      <c r="B80" s="123"/>
      <c r="C80" s="123"/>
      <c r="D80" s="123"/>
      <c r="E80" s="123"/>
      <c r="F80" s="123"/>
      <c r="G80" s="123"/>
      <c r="H80" s="123"/>
      <c r="I80" s="123"/>
      <c r="J80" s="123"/>
      <c r="K80" s="123"/>
      <c r="L80" s="124"/>
      <c r="M80" s="124"/>
      <c r="N80" s="123"/>
      <c r="O80" s="123"/>
      <c r="P80" s="123"/>
      <c r="Q80" s="123"/>
      <c r="R80" s="123"/>
      <c r="S80" s="123"/>
      <c r="T80" s="123"/>
      <c r="U80" s="123"/>
      <c r="V80" s="123"/>
      <c r="W80" s="123"/>
      <c r="X80" s="123"/>
      <c r="Y80" s="123"/>
      <c r="Z80" s="123"/>
    </row>
    <row r="81" spans="1:26" x14ac:dyDescent="0.25">
      <c r="A81" s="110"/>
      <c r="B81" s="123"/>
      <c r="C81" s="123"/>
      <c r="D81" s="123"/>
      <c r="E81" s="123"/>
      <c r="F81" s="123"/>
      <c r="G81" s="123"/>
      <c r="H81" s="123"/>
      <c r="I81" s="123"/>
      <c r="J81" s="123"/>
      <c r="K81" s="123"/>
      <c r="L81" s="124"/>
      <c r="M81" s="124"/>
      <c r="N81" s="123"/>
      <c r="O81" s="123"/>
      <c r="P81" s="123"/>
      <c r="Q81" s="123"/>
      <c r="R81" s="123"/>
      <c r="S81" s="123"/>
      <c r="T81" s="123"/>
      <c r="U81" s="123"/>
      <c r="V81" s="123"/>
      <c r="W81" s="123"/>
      <c r="X81" s="123"/>
      <c r="Y81" s="123"/>
      <c r="Z81" s="123"/>
    </row>
    <row r="82" spans="1:26" x14ac:dyDescent="0.25">
      <c r="A82" s="110"/>
      <c r="B82" s="123"/>
      <c r="C82" s="123"/>
      <c r="D82" s="123"/>
      <c r="E82" s="123"/>
      <c r="F82" s="123"/>
      <c r="G82" s="123"/>
      <c r="H82" s="123"/>
      <c r="I82" s="123"/>
      <c r="J82" s="123"/>
      <c r="K82" s="123"/>
      <c r="L82" s="124"/>
      <c r="M82" s="124"/>
      <c r="N82" s="123"/>
      <c r="O82" s="123"/>
      <c r="P82" s="123"/>
      <c r="Q82" s="123"/>
      <c r="R82" s="123"/>
      <c r="S82" s="123"/>
      <c r="T82" s="123"/>
      <c r="U82" s="123"/>
      <c r="V82" s="123"/>
      <c r="W82" s="123"/>
      <c r="X82" s="123"/>
      <c r="Y82" s="123"/>
      <c r="Z82" s="123"/>
    </row>
    <row r="83" spans="1:26" x14ac:dyDescent="0.25">
      <c r="A83" s="110"/>
      <c r="B83" s="123"/>
      <c r="C83" s="123"/>
      <c r="D83" s="123"/>
      <c r="E83" s="123"/>
      <c r="F83" s="123"/>
      <c r="G83" s="123"/>
      <c r="H83" s="123"/>
      <c r="I83" s="123"/>
      <c r="J83" s="123"/>
      <c r="K83" s="123"/>
      <c r="L83" s="124"/>
      <c r="M83" s="124"/>
      <c r="N83" s="123"/>
      <c r="O83" s="123"/>
      <c r="P83" s="123"/>
      <c r="Q83" s="123"/>
      <c r="R83" s="123"/>
      <c r="S83" s="123"/>
      <c r="T83" s="123"/>
      <c r="U83" s="123"/>
      <c r="V83" s="123"/>
      <c r="W83" s="123"/>
      <c r="X83" s="123"/>
      <c r="Y83" s="123"/>
      <c r="Z83" s="123"/>
    </row>
    <row r="84" spans="1:26" x14ac:dyDescent="0.25">
      <c r="A84" s="110"/>
      <c r="B84" s="123"/>
      <c r="C84" s="123"/>
      <c r="D84" s="123"/>
      <c r="E84" s="123"/>
      <c r="F84" s="123"/>
      <c r="G84" s="123"/>
      <c r="H84" s="123"/>
      <c r="I84" s="123"/>
      <c r="J84" s="123"/>
      <c r="K84" s="123"/>
      <c r="L84" s="124"/>
      <c r="M84" s="124"/>
      <c r="N84" s="123"/>
      <c r="O84" s="123"/>
      <c r="P84" s="123"/>
      <c r="Q84" s="123"/>
      <c r="R84" s="123"/>
      <c r="S84" s="123"/>
      <c r="T84" s="123"/>
      <c r="U84" s="123"/>
      <c r="V84" s="123"/>
      <c r="W84" s="123"/>
      <c r="X84" s="123"/>
      <c r="Y84" s="123"/>
      <c r="Z84" s="123"/>
    </row>
    <row r="85" spans="1:26" x14ac:dyDescent="0.25">
      <c r="A85" s="110"/>
      <c r="B85" s="123"/>
      <c r="C85" s="123"/>
      <c r="D85" s="123"/>
      <c r="E85" s="123"/>
      <c r="F85" s="123"/>
      <c r="G85" s="123"/>
      <c r="H85" s="123"/>
      <c r="I85" s="123"/>
      <c r="J85" s="123"/>
      <c r="K85" s="123"/>
      <c r="L85" s="124"/>
      <c r="M85" s="124"/>
      <c r="N85" s="123"/>
      <c r="O85" s="123"/>
      <c r="P85" s="123"/>
      <c r="Q85" s="123"/>
      <c r="R85" s="123"/>
      <c r="S85" s="123"/>
      <c r="T85" s="123"/>
      <c r="U85" s="123"/>
      <c r="V85" s="123"/>
      <c r="W85" s="123"/>
      <c r="X85" s="123"/>
      <c r="Y85" s="123"/>
      <c r="Z85" s="123"/>
    </row>
    <row r="86" spans="1:26" x14ac:dyDescent="0.25">
      <c r="A86" s="110"/>
      <c r="B86" s="123"/>
      <c r="C86" s="123"/>
      <c r="D86" s="123"/>
      <c r="E86" s="123"/>
      <c r="F86" s="123"/>
      <c r="G86" s="123"/>
      <c r="H86" s="123"/>
      <c r="I86" s="123"/>
      <c r="J86" s="123"/>
      <c r="K86" s="123"/>
      <c r="L86" s="124"/>
      <c r="M86" s="124"/>
      <c r="N86" s="123"/>
      <c r="O86" s="123"/>
      <c r="P86" s="123"/>
      <c r="Q86" s="123"/>
      <c r="R86" s="123"/>
      <c r="S86" s="123"/>
      <c r="T86" s="123"/>
      <c r="U86" s="123"/>
      <c r="V86" s="123"/>
      <c r="W86" s="123"/>
      <c r="X86" s="123"/>
      <c r="Y86" s="123"/>
      <c r="Z86" s="123"/>
    </row>
    <row r="87" spans="1:26" x14ac:dyDescent="0.25">
      <c r="A87" s="110"/>
      <c r="B87" s="123"/>
      <c r="C87" s="123"/>
      <c r="D87" s="123"/>
      <c r="E87" s="123"/>
      <c r="F87" s="123"/>
      <c r="G87" s="123"/>
      <c r="H87" s="123"/>
      <c r="I87" s="123"/>
      <c r="J87" s="123"/>
      <c r="K87" s="123"/>
      <c r="L87" s="124"/>
      <c r="M87" s="124"/>
      <c r="N87" s="123"/>
      <c r="O87" s="123"/>
      <c r="P87" s="123"/>
      <c r="Q87" s="123"/>
      <c r="R87" s="123"/>
      <c r="S87" s="123"/>
      <c r="T87" s="123"/>
      <c r="U87" s="123"/>
      <c r="V87" s="123"/>
      <c r="W87" s="123"/>
      <c r="X87" s="123"/>
      <c r="Y87" s="123"/>
      <c r="Z87" s="123"/>
    </row>
    <row r="88" spans="1:26" x14ac:dyDescent="0.25">
      <c r="A88" s="110"/>
      <c r="B88" s="123"/>
      <c r="C88" s="123"/>
      <c r="D88" s="123"/>
      <c r="E88" s="123"/>
      <c r="F88" s="123"/>
      <c r="G88" s="123"/>
      <c r="H88" s="123"/>
      <c r="I88" s="123"/>
      <c r="J88" s="123"/>
      <c r="K88" s="123"/>
      <c r="L88" s="124"/>
      <c r="M88" s="124"/>
      <c r="N88" s="123"/>
      <c r="O88" s="123"/>
      <c r="P88" s="123"/>
      <c r="Q88" s="123"/>
      <c r="R88" s="123"/>
      <c r="S88" s="123"/>
      <c r="T88" s="123"/>
      <c r="U88" s="123"/>
      <c r="V88" s="123"/>
      <c r="W88" s="123"/>
      <c r="X88" s="123"/>
      <c r="Y88" s="123"/>
      <c r="Z88" s="123"/>
    </row>
  </sheetData>
  <mergeCells count="12">
    <mergeCell ref="A1:S1"/>
    <mergeCell ref="N2:O2"/>
    <mergeCell ref="P2:Q2"/>
    <mergeCell ref="R2:S2"/>
    <mergeCell ref="A2:A3"/>
    <mergeCell ref="B2:F2"/>
    <mergeCell ref="G2:G3"/>
    <mergeCell ref="J2:J3"/>
    <mergeCell ref="K2:K3"/>
    <mergeCell ref="L2:M2"/>
    <mergeCell ref="H2:H3"/>
    <mergeCell ref="I2:I3"/>
  </mergeCells>
  <pageMargins left="0.70866141732283472" right="0.70866141732283472" top="0.39370078740157483" bottom="0.39370078740157483" header="0.31496062992125984" footer="0.31496062992125984"/>
  <pageSetup paperSize="8"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9"/>
  <sheetViews>
    <sheetView tabSelected="1" zoomScale="82" zoomScaleNormal="82" workbookViewId="0">
      <pane xSplit="2" ySplit="4" topLeftCell="C5" activePane="bottomRight" state="frozen"/>
      <selection activeCell="H8" sqref="H8"/>
      <selection pane="topRight" activeCell="H8" sqref="H8"/>
      <selection pane="bottomLeft" activeCell="H8" sqref="H8"/>
      <selection pane="bottomRight" activeCell="H8" sqref="H8"/>
    </sheetView>
  </sheetViews>
  <sheetFormatPr defaultColWidth="9.28515625" defaultRowHeight="15" x14ac:dyDescent="0.25"/>
  <cols>
    <col min="1" max="1" width="6.5703125" customWidth="1"/>
    <col min="2" max="2" width="68.140625" customWidth="1"/>
    <col min="3" max="3" width="17.28515625" customWidth="1"/>
    <col min="4" max="4" width="16.7109375" customWidth="1"/>
    <col min="5" max="5" width="13" customWidth="1"/>
    <col min="6" max="6" width="13.140625" customWidth="1"/>
    <col min="7" max="7" width="77.85546875" bestFit="1" customWidth="1"/>
    <col min="8" max="9" width="14.28515625" customWidth="1"/>
    <col min="10" max="10" width="14.7109375" customWidth="1"/>
    <col min="11" max="11" width="87.7109375" customWidth="1"/>
    <col min="12" max="12" width="13.85546875" style="11" customWidth="1"/>
    <col min="13" max="13" width="15.42578125" style="11"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thickBot="1" x14ac:dyDescent="0.35">
      <c r="A1" s="496" t="s">
        <v>407</v>
      </c>
      <c r="B1" s="497"/>
      <c r="C1" s="497"/>
      <c r="D1" s="497"/>
      <c r="E1" s="497"/>
      <c r="F1" s="497"/>
      <c r="G1" s="497"/>
      <c r="H1" s="497"/>
      <c r="I1" s="497"/>
      <c r="J1" s="497"/>
      <c r="K1" s="497"/>
      <c r="L1" s="497"/>
      <c r="M1" s="497"/>
      <c r="N1" s="497"/>
      <c r="O1" s="497"/>
      <c r="P1" s="497"/>
      <c r="Q1" s="497"/>
      <c r="R1" s="497"/>
      <c r="S1" s="497"/>
      <c r="T1" s="497"/>
      <c r="U1" s="497"/>
      <c r="V1" s="497"/>
      <c r="W1" s="497"/>
      <c r="X1" s="497"/>
      <c r="Y1" s="497"/>
      <c r="Z1" s="498"/>
    </row>
    <row r="2" spans="1:26" ht="29.1" customHeight="1" thickBot="1" x14ac:dyDescent="0.3">
      <c r="A2" s="499" t="s">
        <v>0</v>
      </c>
      <c r="B2" s="525" t="s">
        <v>1</v>
      </c>
      <c r="C2" s="526"/>
      <c r="D2" s="526"/>
      <c r="E2" s="526"/>
      <c r="F2" s="527"/>
      <c r="G2" s="506" t="s">
        <v>2</v>
      </c>
      <c r="H2" s="532" t="s">
        <v>22</v>
      </c>
      <c r="I2" s="535" t="s">
        <v>42</v>
      </c>
      <c r="J2" s="509" t="s">
        <v>4</v>
      </c>
      <c r="K2" s="522" t="s">
        <v>5</v>
      </c>
      <c r="L2" s="528" t="s">
        <v>23</v>
      </c>
      <c r="M2" s="529"/>
      <c r="N2" s="530" t="s">
        <v>7</v>
      </c>
      <c r="O2" s="531"/>
      <c r="P2" s="518" t="s">
        <v>24</v>
      </c>
      <c r="Q2" s="519"/>
      <c r="R2" s="519"/>
      <c r="S2" s="519"/>
      <c r="T2" s="519"/>
      <c r="U2" s="519"/>
      <c r="V2" s="519"/>
      <c r="W2" s="520"/>
      <c r="X2" s="520"/>
      <c r="Y2" s="481" t="s">
        <v>9</v>
      </c>
      <c r="Z2" s="482"/>
    </row>
    <row r="3" spans="1:26" ht="14.85" customHeight="1" x14ac:dyDescent="0.25">
      <c r="A3" s="500"/>
      <c r="B3" s="506" t="s">
        <v>10</v>
      </c>
      <c r="C3" s="502" t="s">
        <v>11</v>
      </c>
      <c r="D3" s="502" t="s">
        <v>12</v>
      </c>
      <c r="E3" s="502" t="s">
        <v>13</v>
      </c>
      <c r="F3" s="504" t="s">
        <v>14</v>
      </c>
      <c r="G3" s="507"/>
      <c r="H3" s="533"/>
      <c r="I3" s="536"/>
      <c r="J3" s="510"/>
      <c r="K3" s="523"/>
      <c r="L3" s="542" t="s">
        <v>15</v>
      </c>
      <c r="M3" s="544" t="s">
        <v>47</v>
      </c>
      <c r="N3" s="546" t="s">
        <v>16</v>
      </c>
      <c r="O3" s="548" t="s">
        <v>17</v>
      </c>
      <c r="P3" s="550" t="s">
        <v>25</v>
      </c>
      <c r="Q3" s="551"/>
      <c r="R3" s="551"/>
      <c r="S3" s="522"/>
      <c r="T3" s="512" t="s">
        <v>26</v>
      </c>
      <c r="U3" s="514" t="s">
        <v>44</v>
      </c>
      <c r="V3" s="514" t="s">
        <v>45</v>
      </c>
      <c r="W3" s="512" t="s">
        <v>27</v>
      </c>
      <c r="X3" s="516" t="s">
        <v>43</v>
      </c>
      <c r="Y3" s="538" t="s">
        <v>20</v>
      </c>
      <c r="Z3" s="540" t="s">
        <v>21</v>
      </c>
    </row>
    <row r="4" spans="1:26" ht="106.5" customHeight="1" thickBot="1" x14ac:dyDescent="0.3">
      <c r="A4" s="501"/>
      <c r="B4" s="521"/>
      <c r="C4" s="503"/>
      <c r="D4" s="503"/>
      <c r="E4" s="503"/>
      <c r="F4" s="505"/>
      <c r="G4" s="508"/>
      <c r="H4" s="534"/>
      <c r="I4" s="537"/>
      <c r="J4" s="511"/>
      <c r="K4" s="524"/>
      <c r="L4" s="543"/>
      <c r="M4" s="545"/>
      <c r="N4" s="547"/>
      <c r="O4" s="549"/>
      <c r="P4" s="5" t="s">
        <v>39</v>
      </c>
      <c r="Q4" s="6" t="s">
        <v>28</v>
      </c>
      <c r="R4" s="6" t="s">
        <v>29</v>
      </c>
      <c r="S4" s="7" t="s">
        <v>30</v>
      </c>
      <c r="T4" s="513"/>
      <c r="U4" s="515"/>
      <c r="V4" s="515"/>
      <c r="W4" s="513"/>
      <c r="X4" s="517"/>
      <c r="Y4" s="539"/>
      <c r="Z4" s="541"/>
    </row>
    <row r="5" spans="1:26" ht="84.75" customHeight="1" x14ac:dyDescent="0.25">
      <c r="A5" s="324">
        <v>1</v>
      </c>
      <c r="B5" s="384" t="s">
        <v>212</v>
      </c>
      <c r="C5" s="76" t="s">
        <v>213</v>
      </c>
      <c r="D5" s="75">
        <v>60610832</v>
      </c>
      <c r="E5" s="47">
        <v>102088187</v>
      </c>
      <c r="F5" s="48">
        <v>600067611</v>
      </c>
      <c r="G5" s="57" t="s">
        <v>408</v>
      </c>
      <c r="H5" s="49" t="s">
        <v>48</v>
      </c>
      <c r="I5" s="49" t="s">
        <v>58</v>
      </c>
      <c r="J5" s="49" t="s">
        <v>180</v>
      </c>
      <c r="K5" s="58" t="s">
        <v>181</v>
      </c>
      <c r="L5" s="41">
        <v>1700000</v>
      </c>
      <c r="M5" s="42">
        <f t="shared" ref="M5:M8" si="0">L5/100*85</f>
        <v>1445000</v>
      </c>
      <c r="N5" s="252">
        <v>2025</v>
      </c>
      <c r="O5" s="253">
        <v>2027</v>
      </c>
      <c r="P5" s="50"/>
      <c r="Q5" s="51" t="s">
        <v>55</v>
      </c>
      <c r="R5" s="51" t="s">
        <v>55</v>
      </c>
      <c r="S5" s="46"/>
      <c r="T5" s="52" t="s">
        <v>55</v>
      </c>
      <c r="U5" s="52"/>
      <c r="V5" s="52"/>
      <c r="W5" s="52"/>
      <c r="X5" s="52" t="s">
        <v>55</v>
      </c>
      <c r="Y5" s="43"/>
      <c r="Z5" s="28"/>
    </row>
    <row r="6" spans="1:26" s="3" customFormat="1" ht="78.75" customHeight="1" x14ac:dyDescent="0.25">
      <c r="A6" s="240">
        <v>2</v>
      </c>
      <c r="B6" s="385" t="s">
        <v>212</v>
      </c>
      <c r="C6" s="222" t="s">
        <v>213</v>
      </c>
      <c r="D6" s="223">
        <v>60610832</v>
      </c>
      <c r="E6" s="89">
        <v>102088187</v>
      </c>
      <c r="F6" s="90">
        <v>600067611</v>
      </c>
      <c r="G6" s="91" t="s">
        <v>409</v>
      </c>
      <c r="H6" s="92" t="s">
        <v>48</v>
      </c>
      <c r="I6" s="92" t="s">
        <v>58</v>
      </c>
      <c r="J6" s="92" t="s">
        <v>180</v>
      </c>
      <c r="K6" s="224" t="s">
        <v>182</v>
      </c>
      <c r="L6" s="80">
        <v>3500000</v>
      </c>
      <c r="M6" s="81">
        <f t="shared" si="0"/>
        <v>2975000</v>
      </c>
      <c r="N6" s="252">
        <v>2025</v>
      </c>
      <c r="O6" s="253">
        <v>2027</v>
      </c>
      <c r="P6" s="95"/>
      <c r="Q6" s="96"/>
      <c r="R6" s="96"/>
      <c r="S6" s="97"/>
      <c r="T6" s="98" t="s">
        <v>55</v>
      </c>
      <c r="U6" s="52"/>
      <c r="V6" s="52" t="s">
        <v>55</v>
      </c>
      <c r="W6" s="52" t="s">
        <v>55</v>
      </c>
      <c r="X6" s="52"/>
      <c r="Y6" s="43"/>
      <c r="Z6" s="28"/>
    </row>
    <row r="7" spans="1:26" ht="76.5" customHeight="1" x14ac:dyDescent="0.25">
      <c r="A7" s="240">
        <v>3</v>
      </c>
      <c r="B7" s="383" t="s">
        <v>212</v>
      </c>
      <c r="C7" s="237" t="s">
        <v>213</v>
      </c>
      <c r="D7" s="238">
        <v>60610832</v>
      </c>
      <c r="E7" s="138">
        <v>102088187</v>
      </c>
      <c r="F7" s="139">
        <v>600067611</v>
      </c>
      <c r="G7" s="239" t="s">
        <v>410</v>
      </c>
      <c r="H7" s="141" t="s">
        <v>48</v>
      </c>
      <c r="I7" s="141" t="s">
        <v>58</v>
      </c>
      <c r="J7" s="141" t="s">
        <v>180</v>
      </c>
      <c r="K7" s="239" t="s">
        <v>211</v>
      </c>
      <c r="L7" s="259">
        <v>12000000</v>
      </c>
      <c r="M7" s="311">
        <f t="shared" si="0"/>
        <v>10200000</v>
      </c>
      <c r="N7" s="260">
        <v>2025</v>
      </c>
      <c r="O7" s="242">
        <v>2027</v>
      </c>
      <c r="P7" s="144"/>
      <c r="Q7" s="145"/>
      <c r="R7" s="145"/>
      <c r="S7" s="146"/>
      <c r="T7" s="178" t="s">
        <v>55</v>
      </c>
      <c r="U7" s="52"/>
      <c r="V7" s="52" t="s">
        <v>55</v>
      </c>
      <c r="W7" s="52" t="s">
        <v>55</v>
      </c>
      <c r="X7" s="52"/>
      <c r="Y7" s="43"/>
      <c r="Z7" s="28"/>
    </row>
    <row r="8" spans="1:26" ht="64.5" customHeight="1" x14ac:dyDescent="0.25">
      <c r="A8" s="275">
        <v>4</v>
      </c>
      <c r="B8" s="386" t="s">
        <v>212</v>
      </c>
      <c r="C8" s="225" t="s">
        <v>213</v>
      </c>
      <c r="D8" s="226">
        <v>60610832</v>
      </c>
      <c r="E8" s="227">
        <v>102088187</v>
      </c>
      <c r="F8" s="228">
        <v>600067611</v>
      </c>
      <c r="G8" s="125" t="s">
        <v>411</v>
      </c>
      <c r="H8" s="229" t="s">
        <v>48</v>
      </c>
      <c r="I8" s="229" t="s">
        <v>58</v>
      </c>
      <c r="J8" s="229" t="s">
        <v>180</v>
      </c>
      <c r="K8" s="230" t="s">
        <v>183</v>
      </c>
      <c r="L8" s="231">
        <v>3400000</v>
      </c>
      <c r="M8" s="232">
        <f t="shared" si="0"/>
        <v>2890000</v>
      </c>
      <c r="N8" s="371">
        <v>2025</v>
      </c>
      <c r="O8" s="373">
        <v>2027</v>
      </c>
      <c r="P8" s="233"/>
      <c r="Q8" s="234"/>
      <c r="R8" s="234"/>
      <c r="S8" s="235"/>
      <c r="T8" s="236" t="s">
        <v>55</v>
      </c>
      <c r="U8" s="61"/>
      <c r="V8" s="61" t="s">
        <v>55</v>
      </c>
      <c r="W8" s="61" t="s">
        <v>55</v>
      </c>
      <c r="X8" s="61"/>
      <c r="Y8" s="59"/>
      <c r="Z8" s="60"/>
    </row>
    <row r="9" spans="1:26" ht="39" customHeight="1" x14ac:dyDescent="0.25">
      <c r="A9" s="264">
        <v>7</v>
      </c>
      <c r="B9" s="387" t="s">
        <v>212</v>
      </c>
      <c r="C9" s="154" t="s">
        <v>213</v>
      </c>
      <c r="D9" s="155">
        <v>60610832</v>
      </c>
      <c r="E9" s="156">
        <v>102088187</v>
      </c>
      <c r="F9" s="157">
        <v>600067611</v>
      </c>
      <c r="G9" s="158" t="s">
        <v>422</v>
      </c>
      <c r="H9" s="159" t="s">
        <v>48</v>
      </c>
      <c r="I9" s="159" t="s">
        <v>58</v>
      </c>
      <c r="J9" s="159" t="s">
        <v>180</v>
      </c>
      <c r="K9" s="158" t="s">
        <v>215</v>
      </c>
      <c r="L9" s="142">
        <v>1300000</v>
      </c>
      <c r="M9" s="143">
        <f t="shared" ref="M9" si="1">L9/100*85</f>
        <v>1105000</v>
      </c>
      <c r="N9" s="388">
        <v>2025</v>
      </c>
      <c r="O9" s="389">
        <v>2025</v>
      </c>
      <c r="P9" s="160"/>
      <c r="Q9" s="161"/>
      <c r="R9" s="161"/>
      <c r="S9" s="162"/>
      <c r="T9" s="87" t="s">
        <v>55</v>
      </c>
      <c r="U9" s="62"/>
      <c r="V9" s="62"/>
      <c r="W9" s="62" t="s">
        <v>55</v>
      </c>
      <c r="X9" s="64"/>
      <c r="Y9" s="63"/>
      <c r="Z9" s="65"/>
    </row>
    <row r="10" spans="1:26" ht="30" x14ac:dyDescent="0.25">
      <c r="A10" s="272">
        <v>8</v>
      </c>
      <c r="B10" s="337" t="s">
        <v>50</v>
      </c>
      <c r="C10" s="165" t="s">
        <v>51</v>
      </c>
      <c r="D10" s="166">
        <v>71004777</v>
      </c>
      <c r="E10" s="166">
        <v>102564205</v>
      </c>
      <c r="F10" s="167">
        <v>600067548</v>
      </c>
      <c r="G10" s="168" t="s">
        <v>61</v>
      </c>
      <c r="H10" s="169" t="s">
        <v>48</v>
      </c>
      <c r="I10" s="169" t="s">
        <v>52</v>
      </c>
      <c r="J10" s="169" t="s">
        <v>52</v>
      </c>
      <c r="K10" s="168" t="s">
        <v>337</v>
      </c>
      <c r="L10" s="170">
        <v>3500000</v>
      </c>
      <c r="M10" s="171">
        <f t="shared" ref="M10:M32" si="2">L10/100*85</f>
        <v>2975000</v>
      </c>
      <c r="N10" s="265">
        <v>2024</v>
      </c>
      <c r="O10" s="267">
        <v>2027</v>
      </c>
      <c r="P10" s="174"/>
      <c r="Q10" s="175"/>
      <c r="R10" s="175"/>
      <c r="S10" s="176"/>
      <c r="T10" s="177" t="s">
        <v>55</v>
      </c>
      <c r="U10" s="177"/>
      <c r="V10" s="177"/>
      <c r="W10" s="177"/>
      <c r="X10" s="177" t="s">
        <v>55</v>
      </c>
      <c r="Y10" s="172"/>
      <c r="Z10" s="173"/>
    </row>
    <row r="11" spans="1:26" s="3" customFormat="1" ht="59.25" customHeight="1" x14ac:dyDescent="0.25">
      <c r="A11" s="240">
        <v>9</v>
      </c>
      <c r="B11" s="309" t="s">
        <v>50</v>
      </c>
      <c r="C11" s="137" t="s">
        <v>51</v>
      </c>
      <c r="D11" s="166">
        <v>71004777</v>
      </c>
      <c r="E11" s="166">
        <v>102564205</v>
      </c>
      <c r="F11" s="167">
        <v>600067548</v>
      </c>
      <c r="G11" s="140" t="s">
        <v>138</v>
      </c>
      <c r="H11" s="141" t="s">
        <v>48</v>
      </c>
      <c r="I11" s="141" t="s">
        <v>52</v>
      </c>
      <c r="J11" s="141" t="s">
        <v>52</v>
      </c>
      <c r="K11" s="140" t="s">
        <v>423</v>
      </c>
      <c r="L11" s="259">
        <v>2500000</v>
      </c>
      <c r="M11" s="311">
        <f t="shared" si="2"/>
        <v>2125000</v>
      </c>
      <c r="N11" s="260">
        <v>2024</v>
      </c>
      <c r="O11" s="242">
        <v>2027</v>
      </c>
      <c r="P11" s="144"/>
      <c r="Q11" s="145" t="s">
        <v>55</v>
      </c>
      <c r="R11" s="145" t="s">
        <v>55</v>
      </c>
      <c r="S11" s="146"/>
      <c r="T11" s="178"/>
      <c r="U11" s="178"/>
      <c r="V11" s="178"/>
      <c r="W11" s="178"/>
      <c r="X11" s="178"/>
      <c r="Y11" s="133"/>
      <c r="Z11" s="107"/>
    </row>
    <row r="12" spans="1:26" s="3" customFormat="1" ht="75" x14ac:dyDescent="0.25">
      <c r="A12" s="104">
        <v>11</v>
      </c>
      <c r="B12" s="164" t="s">
        <v>50</v>
      </c>
      <c r="C12" s="165" t="s">
        <v>51</v>
      </c>
      <c r="D12" s="166">
        <v>71004777</v>
      </c>
      <c r="E12" s="166">
        <v>102564205</v>
      </c>
      <c r="F12" s="167">
        <v>600067548</v>
      </c>
      <c r="G12" s="140" t="s">
        <v>237</v>
      </c>
      <c r="H12" s="141" t="s">
        <v>48</v>
      </c>
      <c r="I12" s="141" t="s">
        <v>52</v>
      </c>
      <c r="J12" s="141" t="s">
        <v>52</v>
      </c>
      <c r="K12" s="179" t="s">
        <v>238</v>
      </c>
      <c r="L12" s="142">
        <v>6000000</v>
      </c>
      <c r="M12" s="143">
        <f t="shared" ref="M12:M19" si="3">L12/100*85</f>
        <v>5100000</v>
      </c>
      <c r="N12" s="133">
        <v>2024</v>
      </c>
      <c r="O12" s="107">
        <v>2027</v>
      </c>
      <c r="P12" s="144"/>
      <c r="Q12" s="145"/>
      <c r="R12" s="145" t="s">
        <v>55</v>
      </c>
      <c r="S12" s="146"/>
      <c r="T12" s="178"/>
      <c r="U12" s="178"/>
      <c r="V12" s="178"/>
      <c r="W12" s="178"/>
      <c r="X12" s="178"/>
      <c r="Y12" s="133"/>
      <c r="Z12" s="107"/>
    </row>
    <row r="13" spans="1:26" s="3" customFormat="1" ht="60" x14ac:dyDescent="0.25">
      <c r="A13" s="104">
        <v>12</v>
      </c>
      <c r="B13" s="164" t="s">
        <v>50</v>
      </c>
      <c r="C13" s="165" t="s">
        <v>51</v>
      </c>
      <c r="D13" s="166">
        <v>71004777</v>
      </c>
      <c r="E13" s="166">
        <v>102564205</v>
      </c>
      <c r="F13" s="167">
        <v>600067548</v>
      </c>
      <c r="G13" s="140" t="s">
        <v>239</v>
      </c>
      <c r="H13" s="141" t="s">
        <v>48</v>
      </c>
      <c r="I13" s="141" t="s">
        <v>52</v>
      </c>
      <c r="J13" s="141" t="s">
        <v>52</v>
      </c>
      <c r="K13" s="180" t="s">
        <v>240</v>
      </c>
      <c r="L13" s="142">
        <v>2500000</v>
      </c>
      <c r="M13" s="143">
        <f t="shared" si="3"/>
        <v>2125000</v>
      </c>
      <c r="N13" s="133">
        <v>2024</v>
      </c>
      <c r="O13" s="107">
        <v>2027</v>
      </c>
      <c r="P13" s="144"/>
      <c r="Q13" s="145"/>
      <c r="R13" s="145"/>
      <c r="S13" s="146"/>
      <c r="T13" s="178" t="s">
        <v>55</v>
      </c>
      <c r="U13" s="178"/>
      <c r="V13" s="178"/>
      <c r="W13" s="178" t="s">
        <v>55</v>
      </c>
      <c r="X13" s="178"/>
      <c r="Y13" s="133"/>
      <c r="Z13" s="107"/>
    </row>
    <row r="14" spans="1:26" s="3" customFormat="1" ht="75" x14ac:dyDescent="0.25">
      <c r="A14" s="104">
        <v>13</v>
      </c>
      <c r="B14" s="164" t="s">
        <v>50</v>
      </c>
      <c r="C14" s="165" t="s">
        <v>51</v>
      </c>
      <c r="D14" s="166">
        <v>71004777</v>
      </c>
      <c r="E14" s="166">
        <v>102564205</v>
      </c>
      <c r="F14" s="167">
        <v>600067548</v>
      </c>
      <c r="G14" s="140" t="s">
        <v>241</v>
      </c>
      <c r="H14" s="141" t="s">
        <v>48</v>
      </c>
      <c r="I14" s="141" t="s">
        <v>52</v>
      </c>
      <c r="J14" s="141" t="s">
        <v>52</v>
      </c>
      <c r="K14" s="181" t="s">
        <v>242</v>
      </c>
      <c r="L14" s="142">
        <v>3500000</v>
      </c>
      <c r="M14" s="143">
        <f t="shared" si="3"/>
        <v>2975000</v>
      </c>
      <c r="N14" s="133">
        <v>2024</v>
      </c>
      <c r="O14" s="107">
        <v>2027</v>
      </c>
      <c r="P14" s="144"/>
      <c r="Q14" s="145"/>
      <c r="R14" s="145" t="s">
        <v>55</v>
      </c>
      <c r="S14" s="146"/>
      <c r="T14" s="178" t="s">
        <v>55</v>
      </c>
      <c r="U14" s="178"/>
      <c r="V14" s="178"/>
      <c r="W14" s="178"/>
      <c r="X14" s="178"/>
      <c r="Y14" s="133"/>
      <c r="Z14" s="107"/>
    </row>
    <row r="15" spans="1:26" s="3" customFormat="1" ht="45" x14ac:dyDescent="0.25">
      <c r="A15" s="104">
        <v>14</v>
      </c>
      <c r="B15" s="164" t="s">
        <v>50</v>
      </c>
      <c r="C15" s="165" t="s">
        <v>51</v>
      </c>
      <c r="D15" s="166">
        <v>71004777</v>
      </c>
      <c r="E15" s="166">
        <v>102564205</v>
      </c>
      <c r="F15" s="167">
        <v>600067548</v>
      </c>
      <c r="G15" s="140" t="s">
        <v>243</v>
      </c>
      <c r="H15" s="141" t="s">
        <v>48</v>
      </c>
      <c r="I15" s="141" t="s">
        <v>52</v>
      </c>
      <c r="J15" s="141" t="s">
        <v>52</v>
      </c>
      <c r="K15" s="182" t="s">
        <v>244</v>
      </c>
      <c r="L15" s="142">
        <v>2500000</v>
      </c>
      <c r="M15" s="143">
        <f t="shared" si="3"/>
        <v>2125000</v>
      </c>
      <c r="N15" s="133">
        <v>2024</v>
      </c>
      <c r="O15" s="107">
        <v>2027</v>
      </c>
      <c r="P15" s="144"/>
      <c r="Q15" s="145" t="s">
        <v>55</v>
      </c>
      <c r="R15" s="145" t="s">
        <v>55</v>
      </c>
      <c r="S15" s="146"/>
      <c r="T15" s="178"/>
      <c r="U15" s="178"/>
      <c r="V15" s="178"/>
      <c r="W15" s="178" t="s">
        <v>55</v>
      </c>
      <c r="X15" s="178"/>
      <c r="Y15" s="133"/>
      <c r="Z15" s="107"/>
    </row>
    <row r="16" spans="1:26" s="3" customFormat="1" ht="30" x14ac:dyDescent="0.25">
      <c r="A16" s="104">
        <v>15</v>
      </c>
      <c r="B16" s="164" t="s">
        <v>50</v>
      </c>
      <c r="C16" s="165" t="s">
        <v>51</v>
      </c>
      <c r="D16" s="166">
        <v>71004777</v>
      </c>
      <c r="E16" s="166">
        <v>102564205</v>
      </c>
      <c r="F16" s="167">
        <v>600067548</v>
      </c>
      <c r="G16" s="140" t="s">
        <v>245</v>
      </c>
      <c r="H16" s="141" t="s">
        <v>48</v>
      </c>
      <c r="I16" s="141" t="s">
        <v>52</v>
      </c>
      <c r="J16" s="141" t="s">
        <v>52</v>
      </c>
      <c r="K16" s="182" t="s">
        <v>246</v>
      </c>
      <c r="L16" s="142">
        <v>4000000</v>
      </c>
      <c r="M16" s="143">
        <f t="shared" si="3"/>
        <v>3400000</v>
      </c>
      <c r="N16" s="133">
        <v>2024</v>
      </c>
      <c r="O16" s="107">
        <v>2027</v>
      </c>
      <c r="P16" s="144"/>
      <c r="Q16" s="145"/>
      <c r="R16" s="145"/>
      <c r="S16" s="146"/>
      <c r="T16" s="178" t="s">
        <v>55</v>
      </c>
      <c r="U16" s="178"/>
      <c r="V16" s="178" t="s">
        <v>55</v>
      </c>
      <c r="W16" s="178" t="s">
        <v>55</v>
      </c>
      <c r="X16" s="178"/>
      <c r="Y16" s="133"/>
      <c r="Z16" s="107"/>
    </row>
    <row r="17" spans="1:26" s="3" customFormat="1" ht="30" x14ac:dyDescent="0.25">
      <c r="A17" s="104">
        <v>16</v>
      </c>
      <c r="B17" s="164" t="s">
        <v>50</v>
      </c>
      <c r="C17" s="165" t="s">
        <v>51</v>
      </c>
      <c r="D17" s="166">
        <v>71004777</v>
      </c>
      <c r="E17" s="166">
        <v>102564205</v>
      </c>
      <c r="F17" s="167">
        <v>600067548</v>
      </c>
      <c r="G17" s="140" t="s">
        <v>248</v>
      </c>
      <c r="H17" s="141" t="s">
        <v>48</v>
      </c>
      <c r="I17" s="141" t="s">
        <v>52</v>
      </c>
      <c r="J17" s="141" t="s">
        <v>52</v>
      </c>
      <c r="K17" s="180" t="s">
        <v>247</v>
      </c>
      <c r="L17" s="142">
        <v>4000000</v>
      </c>
      <c r="M17" s="143">
        <f t="shared" si="3"/>
        <v>3400000</v>
      </c>
      <c r="N17" s="133">
        <v>2024</v>
      </c>
      <c r="O17" s="107">
        <v>2027</v>
      </c>
      <c r="P17" s="144" t="s">
        <v>55</v>
      </c>
      <c r="Q17" s="145" t="s">
        <v>55</v>
      </c>
      <c r="R17" s="145" t="s">
        <v>55</v>
      </c>
      <c r="S17" s="146" t="s">
        <v>55</v>
      </c>
      <c r="T17" s="178" t="s">
        <v>55</v>
      </c>
      <c r="U17" s="178"/>
      <c r="V17" s="178"/>
      <c r="W17" s="178"/>
      <c r="X17" s="178"/>
      <c r="Y17" s="133"/>
      <c r="Z17" s="107"/>
    </row>
    <row r="18" spans="1:26" s="3" customFormat="1" ht="45" x14ac:dyDescent="0.25">
      <c r="A18" s="104">
        <v>17</v>
      </c>
      <c r="B18" s="164" t="s">
        <v>50</v>
      </c>
      <c r="C18" s="165" t="s">
        <v>51</v>
      </c>
      <c r="D18" s="166">
        <v>71004777</v>
      </c>
      <c r="E18" s="166">
        <v>102564205</v>
      </c>
      <c r="F18" s="167">
        <v>600067548</v>
      </c>
      <c r="G18" s="140" t="s">
        <v>249</v>
      </c>
      <c r="H18" s="141" t="s">
        <v>48</v>
      </c>
      <c r="I18" s="141" t="s">
        <v>52</v>
      </c>
      <c r="J18" s="141" t="s">
        <v>52</v>
      </c>
      <c r="K18" s="180" t="s">
        <v>250</v>
      </c>
      <c r="L18" s="142">
        <v>2500000</v>
      </c>
      <c r="M18" s="143">
        <f t="shared" si="3"/>
        <v>2125000</v>
      </c>
      <c r="N18" s="133">
        <v>2024</v>
      </c>
      <c r="O18" s="107">
        <v>2027</v>
      </c>
      <c r="P18" s="144"/>
      <c r="Q18" s="145"/>
      <c r="R18" s="145" t="s">
        <v>55</v>
      </c>
      <c r="S18" s="146"/>
      <c r="T18" s="178"/>
      <c r="U18" s="178"/>
      <c r="V18" s="178"/>
      <c r="W18" s="178"/>
      <c r="X18" s="178"/>
      <c r="Y18" s="133"/>
      <c r="Z18" s="107"/>
    </row>
    <row r="19" spans="1:26" s="3" customFormat="1" ht="45" x14ac:dyDescent="0.25">
      <c r="A19" s="104">
        <v>18</v>
      </c>
      <c r="B19" s="164" t="s">
        <v>50</v>
      </c>
      <c r="C19" s="165" t="s">
        <v>51</v>
      </c>
      <c r="D19" s="166">
        <v>71004777</v>
      </c>
      <c r="E19" s="166">
        <v>102564205</v>
      </c>
      <c r="F19" s="167">
        <v>600067548</v>
      </c>
      <c r="G19" s="140" t="s">
        <v>251</v>
      </c>
      <c r="H19" s="141" t="s">
        <v>48</v>
      </c>
      <c r="I19" s="141" t="s">
        <v>52</v>
      </c>
      <c r="J19" s="141" t="s">
        <v>52</v>
      </c>
      <c r="K19" s="180" t="s">
        <v>338</v>
      </c>
      <c r="L19" s="142">
        <v>5000000</v>
      </c>
      <c r="M19" s="143">
        <f t="shared" si="3"/>
        <v>4250000</v>
      </c>
      <c r="N19" s="133">
        <v>2024</v>
      </c>
      <c r="O19" s="107">
        <v>2027</v>
      </c>
      <c r="P19" s="144" t="s">
        <v>55</v>
      </c>
      <c r="Q19" s="145" t="s">
        <v>55</v>
      </c>
      <c r="R19" s="145" t="s">
        <v>55</v>
      </c>
      <c r="S19" s="146"/>
      <c r="T19" s="178"/>
      <c r="U19" s="178"/>
      <c r="V19" s="178" t="s">
        <v>55</v>
      </c>
      <c r="W19" s="178" t="s">
        <v>55</v>
      </c>
      <c r="X19" s="178"/>
      <c r="Y19" s="552" t="s">
        <v>226</v>
      </c>
      <c r="Z19" s="553"/>
    </row>
    <row r="20" spans="1:26" ht="30" x14ac:dyDescent="0.25">
      <c r="A20" s="77">
        <v>19</v>
      </c>
      <c r="B20" s="136" t="s">
        <v>56</v>
      </c>
      <c r="C20" s="137" t="s">
        <v>60</v>
      </c>
      <c r="D20" s="138">
        <v>49753347</v>
      </c>
      <c r="E20" s="138" t="s">
        <v>57</v>
      </c>
      <c r="F20" s="139">
        <v>600067262</v>
      </c>
      <c r="G20" s="140" t="s">
        <v>62</v>
      </c>
      <c r="H20" s="141" t="s">
        <v>48</v>
      </c>
      <c r="I20" s="141" t="s">
        <v>58</v>
      </c>
      <c r="J20" s="141" t="s">
        <v>58</v>
      </c>
      <c r="K20" s="140" t="s">
        <v>63</v>
      </c>
      <c r="L20" s="142">
        <v>5600000</v>
      </c>
      <c r="M20" s="143">
        <f t="shared" si="2"/>
        <v>4760000</v>
      </c>
      <c r="N20" s="133">
        <v>2023</v>
      </c>
      <c r="O20" s="107">
        <v>2026</v>
      </c>
      <c r="P20" s="144"/>
      <c r="Q20" s="145"/>
      <c r="R20" s="145"/>
      <c r="S20" s="146"/>
      <c r="T20" s="178"/>
      <c r="U20" s="178"/>
      <c r="V20" s="178" t="s">
        <v>55</v>
      </c>
      <c r="W20" s="178" t="s">
        <v>55</v>
      </c>
      <c r="X20" s="178"/>
      <c r="Y20" s="552" t="s">
        <v>326</v>
      </c>
      <c r="Z20" s="553"/>
    </row>
    <row r="21" spans="1:26" ht="57" customHeight="1" x14ac:dyDescent="0.25">
      <c r="A21" s="77">
        <v>21</v>
      </c>
      <c r="B21" s="136" t="s">
        <v>56</v>
      </c>
      <c r="C21" s="137" t="s">
        <v>60</v>
      </c>
      <c r="D21" s="138">
        <v>49753347</v>
      </c>
      <c r="E21" s="138" t="s">
        <v>57</v>
      </c>
      <c r="F21" s="139">
        <v>600067262</v>
      </c>
      <c r="G21" s="140" t="s">
        <v>59</v>
      </c>
      <c r="H21" s="141" t="s">
        <v>48</v>
      </c>
      <c r="I21" s="141" t="s">
        <v>58</v>
      </c>
      <c r="J21" s="141" t="s">
        <v>58</v>
      </c>
      <c r="K21" s="140" t="s">
        <v>121</v>
      </c>
      <c r="L21" s="142">
        <v>800000</v>
      </c>
      <c r="M21" s="143">
        <f t="shared" si="2"/>
        <v>680000</v>
      </c>
      <c r="N21" s="133">
        <v>2022</v>
      </c>
      <c r="O21" s="107">
        <f t="shared" ref="O21:O30" si="4">N21+1</f>
        <v>2023</v>
      </c>
      <c r="P21" s="144"/>
      <c r="Q21" s="145"/>
      <c r="R21" s="145"/>
      <c r="S21" s="146"/>
      <c r="T21" s="178"/>
      <c r="U21" s="178"/>
      <c r="V21" s="178"/>
      <c r="W21" s="178"/>
      <c r="X21" s="178"/>
      <c r="Y21" s="556" t="s">
        <v>224</v>
      </c>
      <c r="Z21" s="557"/>
    </row>
    <row r="22" spans="1:26" ht="245.25" customHeight="1" x14ac:dyDescent="0.25">
      <c r="A22" s="264">
        <v>22</v>
      </c>
      <c r="B22" s="309" t="s">
        <v>56</v>
      </c>
      <c r="C22" s="137" t="s">
        <v>60</v>
      </c>
      <c r="D22" s="138">
        <v>49753347</v>
      </c>
      <c r="E22" s="138" t="s">
        <v>57</v>
      </c>
      <c r="F22" s="139">
        <v>600067262</v>
      </c>
      <c r="G22" s="140" t="s">
        <v>421</v>
      </c>
      <c r="H22" s="141" t="s">
        <v>48</v>
      </c>
      <c r="I22" s="141" t="s">
        <v>58</v>
      </c>
      <c r="J22" s="141" t="s">
        <v>58</v>
      </c>
      <c r="K22" s="310" t="s">
        <v>309</v>
      </c>
      <c r="L22" s="259">
        <v>9000000</v>
      </c>
      <c r="M22" s="311">
        <f t="shared" si="2"/>
        <v>7650000</v>
      </c>
      <c r="N22" s="260">
        <v>2027</v>
      </c>
      <c r="O22" s="242">
        <v>2030</v>
      </c>
      <c r="P22" s="144" t="s">
        <v>55</v>
      </c>
      <c r="Q22" s="145" t="s">
        <v>55</v>
      </c>
      <c r="R22" s="145" t="s">
        <v>55</v>
      </c>
      <c r="S22" s="146" t="s">
        <v>55</v>
      </c>
      <c r="T22" s="178" t="s">
        <v>55</v>
      </c>
      <c r="U22" s="178"/>
      <c r="V22" s="178" t="s">
        <v>55</v>
      </c>
      <c r="W22" s="178" t="s">
        <v>55</v>
      </c>
      <c r="X22" s="178" t="s">
        <v>55</v>
      </c>
      <c r="Y22" s="243" t="s">
        <v>310</v>
      </c>
      <c r="Z22" s="107"/>
    </row>
    <row r="23" spans="1:26" ht="90" x14ac:dyDescent="0.25">
      <c r="A23" s="104">
        <v>23</v>
      </c>
      <c r="B23" s="136" t="s">
        <v>56</v>
      </c>
      <c r="C23" s="137" t="s">
        <v>60</v>
      </c>
      <c r="D23" s="138">
        <v>49753347</v>
      </c>
      <c r="E23" s="138" t="s">
        <v>57</v>
      </c>
      <c r="F23" s="139">
        <v>600067262</v>
      </c>
      <c r="G23" s="140" t="s">
        <v>68</v>
      </c>
      <c r="H23" s="141" t="s">
        <v>48</v>
      </c>
      <c r="I23" s="141" t="s">
        <v>58</v>
      </c>
      <c r="J23" s="141" t="s">
        <v>58</v>
      </c>
      <c r="K23" s="140" t="s">
        <v>69</v>
      </c>
      <c r="L23" s="142">
        <v>4800000</v>
      </c>
      <c r="M23" s="143">
        <f t="shared" si="2"/>
        <v>4080000</v>
      </c>
      <c r="N23" s="133">
        <v>2023</v>
      </c>
      <c r="O23" s="242">
        <v>2027</v>
      </c>
      <c r="P23" s="144"/>
      <c r="Q23" s="145"/>
      <c r="R23" s="145"/>
      <c r="S23" s="146"/>
      <c r="T23" s="178"/>
      <c r="U23" s="178"/>
      <c r="V23" s="178" t="s">
        <v>55</v>
      </c>
      <c r="W23" s="178"/>
      <c r="X23" s="178"/>
      <c r="Y23" s="133" t="s">
        <v>67</v>
      </c>
      <c r="Z23" s="107"/>
    </row>
    <row r="24" spans="1:26" ht="48" customHeight="1" x14ac:dyDescent="0.25">
      <c r="A24" s="77">
        <v>26</v>
      </c>
      <c r="B24" s="136" t="s">
        <v>56</v>
      </c>
      <c r="C24" s="137" t="s">
        <v>60</v>
      </c>
      <c r="D24" s="138">
        <v>49753347</v>
      </c>
      <c r="E24" s="138" t="s">
        <v>57</v>
      </c>
      <c r="F24" s="139">
        <v>600067262</v>
      </c>
      <c r="G24" s="140" t="s">
        <v>195</v>
      </c>
      <c r="H24" s="141" t="s">
        <v>48</v>
      </c>
      <c r="I24" s="141" t="s">
        <v>58</v>
      </c>
      <c r="J24" s="141" t="s">
        <v>58</v>
      </c>
      <c r="K24" s="140" t="s">
        <v>196</v>
      </c>
      <c r="L24" s="142">
        <v>6600000</v>
      </c>
      <c r="M24" s="143">
        <f t="shared" si="2"/>
        <v>5610000</v>
      </c>
      <c r="N24" s="133">
        <v>2023</v>
      </c>
      <c r="O24" s="242">
        <v>2027</v>
      </c>
      <c r="P24" s="144"/>
      <c r="Q24" s="145"/>
      <c r="R24" s="145"/>
      <c r="S24" s="146" t="s">
        <v>55</v>
      </c>
      <c r="T24" s="178"/>
      <c r="U24" s="178"/>
      <c r="V24" s="178" t="s">
        <v>55</v>
      </c>
      <c r="W24" s="178"/>
      <c r="X24" s="178" t="s">
        <v>55</v>
      </c>
      <c r="Y24" s="133"/>
      <c r="Z24" s="107"/>
    </row>
    <row r="25" spans="1:26" ht="42.75" customHeight="1" x14ac:dyDescent="0.25">
      <c r="A25" s="77">
        <v>27</v>
      </c>
      <c r="B25" s="136" t="s">
        <v>64</v>
      </c>
      <c r="C25" s="137" t="s">
        <v>60</v>
      </c>
      <c r="D25" s="138">
        <v>49753363</v>
      </c>
      <c r="E25" s="138" t="s">
        <v>65</v>
      </c>
      <c r="F25" s="139">
        <v>600067271</v>
      </c>
      <c r="G25" s="140" t="s">
        <v>112</v>
      </c>
      <c r="H25" s="141" t="s">
        <v>48</v>
      </c>
      <c r="I25" s="141" t="s">
        <v>58</v>
      </c>
      <c r="J25" s="141" t="s">
        <v>58</v>
      </c>
      <c r="K25" s="140" t="s">
        <v>233</v>
      </c>
      <c r="L25" s="142">
        <v>64000000</v>
      </c>
      <c r="M25" s="143">
        <f>L25/100*85</f>
        <v>54400000</v>
      </c>
      <c r="N25" s="133">
        <v>2024</v>
      </c>
      <c r="O25" s="107">
        <v>2027</v>
      </c>
      <c r="P25" s="144"/>
      <c r="Q25" s="145" t="s">
        <v>55</v>
      </c>
      <c r="R25" s="145"/>
      <c r="S25" s="146"/>
      <c r="T25" s="178"/>
      <c r="U25" s="178"/>
      <c r="V25" s="178" t="s">
        <v>55</v>
      </c>
      <c r="W25" s="178" t="s">
        <v>55</v>
      </c>
      <c r="X25" s="178" t="s">
        <v>55</v>
      </c>
      <c r="Y25" s="556" t="s">
        <v>225</v>
      </c>
      <c r="Z25" s="557"/>
    </row>
    <row r="26" spans="1:26" ht="90" x14ac:dyDescent="0.25">
      <c r="A26" s="77">
        <v>28</v>
      </c>
      <c r="B26" s="136" t="s">
        <v>64</v>
      </c>
      <c r="C26" s="137" t="s">
        <v>60</v>
      </c>
      <c r="D26" s="138">
        <v>49753363</v>
      </c>
      <c r="E26" s="138" t="s">
        <v>65</v>
      </c>
      <c r="F26" s="139">
        <v>600067271</v>
      </c>
      <c r="G26" s="140" t="s">
        <v>66</v>
      </c>
      <c r="H26" s="141" t="s">
        <v>48</v>
      </c>
      <c r="I26" s="141" t="s">
        <v>58</v>
      </c>
      <c r="J26" s="141" t="s">
        <v>58</v>
      </c>
      <c r="K26" s="140" t="s">
        <v>232</v>
      </c>
      <c r="L26" s="142">
        <v>8000000</v>
      </c>
      <c r="M26" s="143">
        <f t="shared" si="2"/>
        <v>6800000</v>
      </c>
      <c r="N26" s="133">
        <v>2023</v>
      </c>
      <c r="O26" s="242">
        <v>2027</v>
      </c>
      <c r="P26" s="144"/>
      <c r="Q26" s="145"/>
      <c r="R26" s="145"/>
      <c r="S26" s="146" t="s">
        <v>55</v>
      </c>
      <c r="T26" s="178"/>
      <c r="U26" s="178"/>
      <c r="V26" s="178"/>
      <c r="W26" s="178"/>
      <c r="X26" s="178" t="s">
        <v>55</v>
      </c>
      <c r="Y26" s="556" t="s">
        <v>226</v>
      </c>
      <c r="Z26" s="557"/>
    </row>
    <row r="27" spans="1:26" ht="30" x14ac:dyDescent="0.25">
      <c r="A27" s="240">
        <v>31</v>
      </c>
      <c r="B27" s="312" t="s">
        <v>64</v>
      </c>
      <c r="C27" s="313" t="s">
        <v>60</v>
      </c>
      <c r="D27" s="313">
        <v>49753363</v>
      </c>
      <c r="E27" s="313" t="s">
        <v>65</v>
      </c>
      <c r="F27" s="314">
        <v>600067271</v>
      </c>
      <c r="G27" s="315" t="s">
        <v>311</v>
      </c>
      <c r="H27" s="316" t="s">
        <v>48</v>
      </c>
      <c r="I27" s="316" t="s">
        <v>58</v>
      </c>
      <c r="J27" s="316" t="s">
        <v>58</v>
      </c>
      <c r="K27" s="317" t="s">
        <v>312</v>
      </c>
      <c r="L27" s="278">
        <v>3000000</v>
      </c>
      <c r="M27" s="258">
        <f t="shared" ref="M27:M29" si="5">L27/100*85</f>
        <v>2550000</v>
      </c>
      <c r="N27" s="252">
        <v>2026</v>
      </c>
      <c r="O27" s="253">
        <v>2030</v>
      </c>
      <c r="P27" s="318"/>
      <c r="Q27" s="319"/>
      <c r="R27" s="319"/>
      <c r="S27" s="291"/>
      <c r="T27" s="320"/>
      <c r="U27" s="320"/>
      <c r="V27" s="320"/>
      <c r="W27" s="320"/>
      <c r="X27" s="320"/>
      <c r="Y27" s="252"/>
      <c r="Z27" s="253"/>
    </row>
    <row r="28" spans="1:26" ht="45.75" customHeight="1" x14ac:dyDescent="0.25">
      <c r="A28" s="240">
        <v>32</v>
      </c>
      <c r="B28" s="312" t="s">
        <v>64</v>
      </c>
      <c r="C28" s="313" t="s">
        <v>60</v>
      </c>
      <c r="D28" s="313">
        <v>49753363</v>
      </c>
      <c r="E28" s="313" t="s">
        <v>65</v>
      </c>
      <c r="F28" s="314">
        <v>600067271</v>
      </c>
      <c r="G28" s="315" t="s">
        <v>313</v>
      </c>
      <c r="H28" s="316" t="s">
        <v>48</v>
      </c>
      <c r="I28" s="316" t="s">
        <v>58</v>
      </c>
      <c r="J28" s="316" t="s">
        <v>58</v>
      </c>
      <c r="K28" s="317" t="s">
        <v>314</v>
      </c>
      <c r="L28" s="278">
        <v>15000000</v>
      </c>
      <c r="M28" s="258">
        <f t="shared" si="5"/>
        <v>12750000</v>
      </c>
      <c r="N28" s="252">
        <v>2026</v>
      </c>
      <c r="O28" s="253">
        <v>2030</v>
      </c>
      <c r="P28" s="318"/>
      <c r="Q28" s="319"/>
      <c r="R28" s="319"/>
      <c r="S28" s="291"/>
      <c r="T28" s="320"/>
      <c r="U28" s="320"/>
      <c r="V28" s="320"/>
      <c r="W28" s="320"/>
      <c r="X28" s="320"/>
      <c r="Y28" s="252"/>
      <c r="Z28" s="253"/>
    </row>
    <row r="29" spans="1:26" ht="30" x14ac:dyDescent="0.25">
      <c r="A29" s="240">
        <v>33</v>
      </c>
      <c r="B29" s="312" t="s">
        <v>64</v>
      </c>
      <c r="C29" s="313" t="s">
        <v>60</v>
      </c>
      <c r="D29" s="313">
        <v>49753363</v>
      </c>
      <c r="E29" s="313" t="s">
        <v>65</v>
      </c>
      <c r="F29" s="314">
        <v>600067271</v>
      </c>
      <c r="G29" s="315" t="s">
        <v>315</v>
      </c>
      <c r="H29" s="316" t="s">
        <v>48</v>
      </c>
      <c r="I29" s="316" t="s">
        <v>58</v>
      </c>
      <c r="J29" s="316" t="s">
        <v>58</v>
      </c>
      <c r="K29" s="317" t="s">
        <v>316</v>
      </c>
      <c r="L29" s="278">
        <v>3000000</v>
      </c>
      <c r="M29" s="258">
        <f t="shared" si="5"/>
        <v>2550000</v>
      </c>
      <c r="N29" s="252">
        <v>2026</v>
      </c>
      <c r="O29" s="253">
        <v>2030</v>
      </c>
      <c r="P29" s="318"/>
      <c r="Q29" s="319"/>
      <c r="R29" s="319"/>
      <c r="S29" s="291"/>
      <c r="T29" s="320"/>
      <c r="U29" s="320"/>
      <c r="V29" s="320"/>
      <c r="W29" s="320"/>
      <c r="X29" s="320"/>
      <c r="Y29" s="252"/>
      <c r="Z29" s="253"/>
    </row>
    <row r="30" spans="1:26" ht="75" x14ac:dyDescent="0.25">
      <c r="A30" s="240">
        <v>36</v>
      </c>
      <c r="B30" s="309" t="s">
        <v>70</v>
      </c>
      <c r="C30" s="137" t="s">
        <v>60</v>
      </c>
      <c r="D30" s="138">
        <v>49753371</v>
      </c>
      <c r="E30" s="138" t="s">
        <v>71</v>
      </c>
      <c r="F30" s="139">
        <v>600067289</v>
      </c>
      <c r="G30" s="140" t="s">
        <v>72</v>
      </c>
      <c r="H30" s="141" t="s">
        <v>48</v>
      </c>
      <c r="I30" s="141" t="s">
        <v>58</v>
      </c>
      <c r="J30" s="141" t="s">
        <v>58</v>
      </c>
      <c r="K30" s="140" t="s">
        <v>92</v>
      </c>
      <c r="L30" s="142">
        <v>12800000</v>
      </c>
      <c r="M30" s="143">
        <f t="shared" si="2"/>
        <v>10880000</v>
      </c>
      <c r="N30" s="133">
        <v>2024</v>
      </c>
      <c r="O30" s="107">
        <f t="shared" si="4"/>
        <v>2025</v>
      </c>
      <c r="P30" s="144"/>
      <c r="Q30" s="145"/>
      <c r="R30" s="145"/>
      <c r="S30" s="146"/>
      <c r="T30" s="178"/>
      <c r="U30" s="178"/>
      <c r="V30" s="178"/>
      <c r="W30" s="178"/>
      <c r="X30" s="178"/>
      <c r="Y30" s="560" t="s">
        <v>317</v>
      </c>
      <c r="Z30" s="561"/>
    </row>
    <row r="31" spans="1:26" s="14" customFormat="1" ht="30" x14ac:dyDescent="0.25">
      <c r="A31" s="240">
        <v>37</v>
      </c>
      <c r="B31" s="309" t="s">
        <v>70</v>
      </c>
      <c r="C31" s="137" t="s">
        <v>60</v>
      </c>
      <c r="D31" s="138">
        <v>49753371</v>
      </c>
      <c r="E31" s="138" t="s">
        <v>71</v>
      </c>
      <c r="F31" s="139">
        <v>600067289</v>
      </c>
      <c r="G31" s="140" t="s">
        <v>73</v>
      </c>
      <c r="H31" s="141" t="s">
        <v>48</v>
      </c>
      <c r="I31" s="141" t="s">
        <v>58</v>
      </c>
      <c r="J31" s="141" t="s">
        <v>58</v>
      </c>
      <c r="K31" s="140" t="s">
        <v>119</v>
      </c>
      <c r="L31" s="259">
        <v>1000000</v>
      </c>
      <c r="M31" s="311">
        <f t="shared" si="2"/>
        <v>850000</v>
      </c>
      <c r="N31" s="260">
        <v>2026</v>
      </c>
      <c r="O31" s="242">
        <v>2028</v>
      </c>
      <c r="P31" s="144"/>
      <c r="Q31" s="145"/>
      <c r="R31" s="145"/>
      <c r="S31" s="146"/>
      <c r="T31" s="178"/>
      <c r="U31" s="178"/>
      <c r="V31" s="178"/>
      <c r="W31" s="178"/>
      <c r="X31" s="178"/>
      <c r="Y31" s="133"/>
      <c r="Z31" s="107"/>
    </row>
    <row r="32" spans="1:26" s="14" customFormat="1" ht="181.5" customHeight="1" x14ac:dyDescent="0.25">
      <c r="A32" s="240">
        <v>39</v>
      </c>
      <c r="B32" s="309" t="s">
        <v>70</v>
      </c>
      <c r="C32" s="137" t="s">
        <v>60</v>
      </c>
      <c r="D32" s="138">
        <v>49753371</v>
      </c>
      <c r="E32" s="138" t="s">
        <v>71</v>
      </c>
      <c r="F32" s="139">
        <v>600067289</v>
      </c>
      <c r="G32" s="310" t="s">
        <v>318</v>
      </c>
      <c r="H32" s="141" t="s">
        <v>48</v>
      </c>
      <c r="I32" s="141" t="s">
        <v>58</v>
      </c>
      <c r="J32" s="141" t="s">
        <v>58</v>
      </c>
      <c r="K32" s="310" t="s">
        <v>319</v>
      </c>
      <c r="L32" s="259">
        <v>10000000</v>
      </c>
      <c r="M32" s="311">
        <f t="shared" si="2"/>
        <v>8500000</v>
      </c>
      <c r="N32" s="260">
        <v>2026</v>
      </c>
      <c r="O32" s="242">
        <v>2030</v>
      </c>
      <c r="P32" s="144"/>
      <c r="Q32" s="145"/>
      <c r="R32" s="145"/>
      <c r="S32" s="146"/>
      <c r="T32" s="178"/>
      <c r="U32" s="178"/>
      <c r="V32" s="178"/>
      <c r="W32" s="178"/>
      <c r="X32" s="178"/>
      <c r="Y32" s="133" t="s">
        <v>67</v>
      </c>
      <c r="Z32" s="107"/>
    </row>
    <row r="33" spans="1:26" s="14" customFormat="1" ht="56.25" customHeight="1" x14ac:dyDescent="0.25">
      <c r="A33" s="240">
        <v>40</v>
      </c>
      <c r="B33" s="309" t="s">
        <v>70</v>
      </c>
      <c r="C33" s="137" t="s">
        <v>60</v>
      </c>
      <c r="D33" s="138">
        <v>49753371</v>
      </c>
      <c r="E33" s="138" t="s">
        <v>71</v>
      </c>
      <c r="F33" s="139">
        <v>600067289</v>
      </c>
      <c r="G33" s="140" t="s">
        <v>228</v>
      </c>
      <c r="H33" s="141" t="s">
        <v>48</v>
      </c>
      <c r="I33" s="141" t="s">
        <v>58</v>
      </c>
      <c r="J33" s="141" t="s">
        <v>58</v>
      </c>
      <c r="K33" s="183" t="s">
        <v>339</v>
      </c>
      <c r="L33" s="259">
        <v>3000000</v>
      </c>
      <c r="M33" s="322">
        <f t="shared" ref="M33:M40" si="6">L33/100*85</f>
        <v>2550000</v>
      </c>
      <c r="N33" s="323">
        <v>2026</v>
      </c>
      <c r="O33" s="242">
        <v>2029</v>
      </c>
      <c r="P33" s="184"/>
      <c r="Q33" s="145"/>
      <c r="R33" s="145"/>
      <c r="S33" s="135" t="s">
        <v>55</v>
      </c>
      <c r="T33" s="178"/>
      <c r="U33" s="178"/>
      <c r="V33" s="178" t="s">
        <v>55</v>
      </c>
      <c r="W33" s="178"/>
      <c r="X33" s="178" t="s">
        <v>55</v>
      </c>
      <c r="Y33" s="185" t="s">
        <v>229</v>
      </c>
      <c r="Z33" s="190" t="s">
        <v>227</v>
      </c>
    </row>
    <row r="34" spans="1:26" s="14" customFormat="1" ht="62.25" customHeight="1" x14ac:dyDescent="0.25">
      <c r="A34" s="240">
        <v>45</v>
      </c>
      <c r="B34" s="321" t="s">
        <v>70</v>
      </c>
      <c r="C34" s="137" t="s">
        <v>60</v>
      </c>
      <c r="D34" s="138">
        <v>49753371</v>
      </c>
      <c r="E34" s="186" t="s">
        <v>202</v>
      </c>
      <c r="F34" s="139">
        <v>600067289</v>
      </c>
      <c r="G34" s="187" t="s">
        <v>203</v>
      </c>
      <c r="H34" s="141" t="s">
        <v>48</v>
      </c>
      <c r="I34" s="141" t="s">
        <v>58</v>
      </c>
      <c r="J34" s="188" t="s">
        <v>58</v>
      </c>
      <c r="K34" s="140" t="s">
        <v>205</v>
      </c>
      <c r="L34" s="259">
        <v>2000000</v>
      </c>
      <c r="M34" s="322">
        <f t="shared" si="6"/>
        <v>1700000</v>
      </c>
      <c r="N34" s="323">
        <v>2026</v>
      </c>
      <c r="O34" s="242">
        <v>2028</v>
      </c>
      <c r="P34" s="184"/>
      <c r="Q34" s="145" t="s">
        <v>55</v>
      </c>
      <c r="R34" s="145" t="s">
        <v>55</v>
      </c>
      <c r="S34" s="135" t="s">
        <v>55</v>
      </c>
      <c r="T34" s="178"/>
      <c r="U34" s="178"/>
      <c r="V34" s="178"/>
      <c r="W34" s="178"/>
      <c r="X34" s="178"/>
      <c r="Y34" s="468" t="s">
        <v>229</v>
      </c>
      <c r="Z34" s="190" t="s">
        <v>204</v>
      </c>
    </row>
    <row r="35" spans="1:26" s="14" customFormat="1" ht="56.25" customHeight="1" x14ac:dyDescent="0.25">
      <c r="A35" s="240">
        <v>46</v>
      </c>
      <c r="B35" s="321" t="s">
        <v>70</v>
      </c>
      <c r="C35" s="137" t="s">
        <v>60</v>
      </c>
      <c r="D35" s="138">
        <v>49753371</v>
      </c>
      <c r="E35" s="186" t="s">
        <v>202</v>
      </c>
      <c r="F35" s="139">
        <v>600067289</v>
      </c>
      <c r="G35" s="187" t="s">
        <v>206</v>
      </c>
      <c r="H35" s="141" t="s">
        <v>48</v>
      </c>
      <c r="I35" s="141" t="s">
        <v>58</v>
      </c>
      <c r="J35" s="188" t="s">
        <v>58</v>
      </c>
      <c r="K35" s="140" t="s">
        <v>340</v>
      </c>
      <c r="L35" s="142">
        <v>1500000</v>
      </c>
      <c r="M35" s="153">
        <f t="shared" si="6"/>
        <v>1275000</v>
      </c>
      <c r="N35" s="323">
        <v>2026</v>
      </c>
      <c r="O35" s="242">
        <v>2027</v>
      </c>
      <c r="P35" s="184" t="s">
        <v>55</v>
      </c>
      <c r="Q35" s="145" t="s">
        <v>55</v>
      </c>
      <c r="R35" s="145" t="s">
        <v>55</v>
      </c>
      <c r="S35" s="135" t="s">
        <v>55</v>
      </c>
      <c r="T35" s="178"/>
      <c r="U35" s="178"/>
      <c r="V35" s="178" t="s">
        <v>55</v>
      </c>
      <c r="W35" s="178" t="s">
        <v>55</v>
      </c>
      <c r="X35" s="178"/>
      <c r="Y35" s="189"/>
      <c r="Z35" s="190"/>
    </row>
    <row r="36" spans="1:26" s="14" customFormat="1" ht="56.25" customHeight="1" x14ac:dyDescent="0.25">
      <c r="A36" s="240">
        <v>48</v>
      </c>
      <c r="B36" s="321" t="s">
        <v>70</v>
      </c>
      <c r="C36" s="137" t="s">
        <v>60</v>
      </c>
      <c r="D36" s="138">
        <v>49753371</v>
      </c>
      <c r="E36" s="186" t="s">
        <v>202</v>
      </c>
      <c r="F36" s="139">
        <v>600067289</v>
      </c>
      <c r="G36" s="187" t="s">
        <v>207</v>
      </c>
      <c r="H36" s="141" t="s">
        <v>48</v>
      </c>
      <c r="I36" s="141" t="s">
        <v>58</v>
      </c>
      <c r="J36" s="188" t="s">
        <v>58</v>
      </c>
      <c r="K36" s="140" t="s">
        <v>208</v>
      </c>
      <c r="L36" s="259">
        <v>500000</v>
      </c>
      <c r="M36" s="322">
        <f t="shared" si="6"/>
        <v>425000</v>
      </c>
      <c r="N36" s="323">
        <v>2026</v>
      </c>
      <c r="O36" s="242">
        <v>2027</v>
      </c>
      <c r="P36" s="184"/>
      <c r="Q36" s="145"/>
      <c r="R36" s="145"/>
      <c r="S36" s="135"/>
      <c r="T36" s="178"/>
      <c r="U36" s="178"/>
      <c r="V36" s="178" t="s">
        <v>55</v>
      </c>
      <c r="W36" s="178" t="s">
        <v>55</v>
      </c>
      <c r="X36" s="178"/>
      <c r="Y36" s="189"/>
      <c r="Z36" s="190"/>
    </row>
    <row r="37" spans="1:26" s="14" customFormat="1" ht="36.75" customHeight="1" x14ac:dyDescent="0.25">
      <c r="A37" s="240">
        <v>49</v>
      </c>
      <c r="B37" s="321" t="s">
        <v>70</v>
      </c>
      <c r="C37" s="378" t="s">
        <v>60</v>
      </c>
      <c r="D37" s="338">
        <v>49753371</v>
      </c>
      <c r="E37" s="469" t="s">
        <v>202</v>
      </c>
      <c r="F37" s="339">
        <v>600067289</v>
      </c>
      <c r="G37" s="470" t="s">
        <v>389</v>
      </c>
      <c r="H37" s="340" t="s">
        <v>48</v>
      </c>
      <c r="I37" s="340" t="s">
        <v>58</v>
      </c>
      <c r="J37" s="394" t="s">
        <v>58</v>
      </c>
      <c r="K37" s="310" t="s">
        <v>390</v>
      </c>
      <c r="L37" s="259">
        <v>3000000</v>
      </c>
      <c r="M37" s="322">
        <f t="shared" si="6"/>
        <v>2550000</v>
      </c>
      <c r="N37" s="323">
        <v>2026</v>
      </c>
      <c r="O37" s="242">
        <v>2028</v>
      </c>
      <c r="P37" s="471"/>
      <c r="Q37" s="342"/>
      <c r="R37" s="342"/>
      <c r="S37" s="472"/>
      <c r="T37" s="344"/>
      <c r="U37" s="344"/>
      <c r="V37" s="344"/>
      <c r="W37" s="344"/>
      <c r="X37" s="344"/>
      <c r="Y37" s="473"/>
      <c r="Z37" s="474"/>
    </row>
    <row r="38" spans="1:26" s="14" customFormat="1" ht="39" customHeight="1" x14ac:dyDescent="0.25">
      <c r="A38" s="240">
        <v>50</v>
      </c>
      <c r="B38" s="321" t="s">
        <v>70</v>
      </c>
      <c r="C38" s="378" t="s">
        <v>60</v>
      </c>
      <c r="D38" s="338">
        <v>49753371</v>
      </c>
      <c r="E38" s="469" t="s">
        <v>202</v>
      </c>
      <c r="F38" s="339">
        <v>600067289</v>
      </c>
      <c r="G38" s="470" t="s">
        <v>315</v>
      </c>
      <c r="H38" s="340" t="s">
        <v>48</v>
      </c>
      <c r="I38" s="340" t="s">
        <v>58</v>
      </c>
      <c r="J38" s="394" t="s">
        <v>58</v>
      </c>
      <c r="K38" s="310" t="s">
        <v>391</v>
      </c>
      <c r="L38" s="259">
        <v>300000</v>
      </c>
      <c r="M38" s="322">
        <f t="shared" si="6"/>
        <v>255000</v>
      </c>
      <c r="N38" s="323">
        <v>2026</v>
      </c>
      <c r="O38" s="242">
        <v>2028</v>
      </c>
      <c r="P38" s="471"/>
      <c r="Q38" s="342"/>
      <c r="R38" s="342"/>
      <c r="S38" s="472"/>
      <c r="T38" s="344"/>
      <c r="U38" s="344"/>
      <c r="V38" s="344"/>
      <c r="W38" s="344"/>
      <c r="X38" s="344"/>
      <c r="Y38" s="473"/>
      <c r="Z38" s="474"/>
    </row>
    <row r="39" spans="1:26" s="14" customFormat="1" ht="45" x14ac:dyDescent="0.25">
      <c r="A39" s="77">
        <v>51</v>
      </c>
      <c r="B39" s="136" t="s">
        <v>136</v>
      </c>
      <c r="C39" s="137" t="s">
        <v>133</v>
      </c>
      <c r="D39" s="138">
        <v>70981043</v>
      </c>
      <c r="E39" s="138">
        <v>102088403</v>
      </c>
      <c r="F39" s="139">
        <v>600067408</v>
      </c>
      <c r="G39" s="140" t="s">
        <v>269</v>
      </c>
      <c r="H39" s="141" t="s">
        <v>48</v>
      </c>
      <c r="I39" s="141" t="s">
        <v>58</v>
      </c>
      <c r="J39" s="141" t="s">
        <v>135</v>
      </c>
      <c r="K39" s="140" t="s">
        <v>156</v>
      </c>
      <c r="L39" s="142">
        <v>2500000</v>
      </c>
      <c r="M39" s="153">
        <f t="shared" si="6"/>
        <v>2125000</v>
      </c>
      <c r="N39" s="133">
        <v>2020</v>
      </c>
      <c r="O39" s="107">
        <v>2024</v>
      </c>
      <c r="P39" s="144"/>
      <c r="Q39" s="145"/>
      <c r="R39" s="145"/>
      <c r="S39" s="146" t="s">
        <v>55</v>
      </c>
      <c r="T39" s="178"/>
      <c r="U39" s="178"/>
      <c r="V39" s="178" t="s">
        <v>55</v>
      </c>
      <c r="W39" s="178"/>
      <c r="X39" s="178" t="s">
        <v>55</v>
      </c>
      <c r="Y39" s="552"/>
      <c r="Z39" s="553"/>
    </row>
    <row r="40" spans="1:26" s="14" customFormat="1" ht="45" x14ac:dyDescent="0.25">
      <c r="A40" s="77">
        <v>53</v>
      </c>
      <c r="B40" s="136" t="s">
        <v>136</v>
      </c>
      <c r="C40" s="137" t="s">
        <v>133</v>
      </c>
      <c r="D40" s="138">
        <v>70981043</v>
      </c>
      <c r="E40" s="138">
        <v>102088403</v>
      </c>
      <c r="F40" s="139">
        <v>600067408</v>
      </c>
      <c r="G40" s="140" t="s">
        <v>270</v>
      </c>
      <c r="H40" s="141" t="s">
        <v>48</v>
      </c>
      <c r="I40" s="141" t="s">
        <v>58</v>
      </c>
      <c r="J40" s="141" t="s">
        <v>135</v>
      </c>
      <c r="K40" s="140" t="s">
        <v>157</v>
      </c>
      <c r="L40" s="142">
        <v>1750000</v>
      </c>
      <c r="M40" s="153">
        <f t="shared" si="6"/>
        <v>1487500</v>
      </c>
      <c r="N40" s="133">
        <v>2021</v>
      </c>
      <c r="O40" s="107">
        <v>2023</v>
      </c>
      <c r="P40" s="144"/>
      <c r="Q40" s="145" t="s">
        <v>55</v>
      </c>
      <c r="R40" s="145"/>
      <c r="S40" s="146"/>
      <c r="T40" s="178"/>
      <c r="U40" s="178"/>
      <c r="V40" s="178" t="s">
        <v>55</v>
      </c>
      <c r="W40" s="178"/>
      <c r="X40" s="178" t="s">
        <v>55</v>
      </c>
      <c r="Y40" s="552"/>
      <c r="Z40" s="553"/>
    </row>
    <row r="41" spans="1:26" s="14" customFormat="1" ht="30" x14ac:dyDescent="0.25">
      <c r="A41" s="264">
        <v>56</v>
      </c>
      <c r="B41" s="309" t="s">
        <v>136</v>
      </c>
      <c r="C41" s="138" t="s">
        <v>133</v>
      </c>
      <c r="D41" s="138">
        <v>70981043</v>
      </c>
      <c r="E41" s="138">
        <v>102088403</v>
      </c>
      <c r="F41" s="139">
        <v>600067408</v>
      </c>
      <c r="G41" s="140" t="s">
        <v>273</v>
      </c>
      <c r="H41" s="141" t="s">
        <v>48</v>
      </c>
      <c r="I41" s="141" t="s">
        <v>58</v>
      </c>
      <c r="J41" s="141" t="s">
        <v>135</v>
      </c>
      <c r="K41" s="140" t="s">
        <v>341</v>
      </c>
      <c r="L41" s="142">
        <v>7500000</v>
      </c>
      <c r="M41" s="143">
        <f t="shared" ref="M41" si="7">L41/100*85</f>
        <v>6375000</v>
      </c>
      <c r="N41" s="260">
        <v>2029</v>
      </c>
      <c r="O41" s="242">
        <v>2030</v>
      </c>
      <c r="P41" s="144"/>
      <c r="Q41" s="145"/>
      <c r="R41" s="145"/>
      <c r="S41" s="146"/>
      <c r="T41" s="178"/>
      <c r="U41" s="178" t="s">
        <v>55</v>
      </c>
      <c r="V41" s="178" t="s">
        <v>55</v>
      </c>
      <c r="W41" s="178" t="s">
        <v>55</v>
      </c>
      <c r="X41" s="178"/>
      <c r="Y41" s="193"/>
      <c r="Z41" s="194"/>
    </row>
    <row r="42" spans="1:26" s="14" customFormat="1" ht="50.25" customHeight="1" x14ac:dyDescent="0.25">
      <c r="A42" s="240">
        <v>57</v>
      </c>
      <c r="B42" s="309" t="s">
        <v>136</v>
      </c>
      <c r="C42" s="137" t="s">
        <v>133</v>
      </c>
      <c r="D42" s="138">
        <v>70981043</v>
      </c>
      <c r="E42" s="138">
        <v>102088403</v>
      </c>
      <c r="F42" s="139">
        <v>600067408</v>
      </c>
      <c r="G42" s="140" t="s">
        <v>272</v>
      </c>
      <c r="H42" s="141" t="s">
        <v>48</v>
      </c>
      <c r="I42" s="141" t="s">
        <v>58</v>
      </c>
      <c r="J42" s="141" t="s">
        <v>135</v>
      </c>
      <c r="K42" s="310" t="s">
        <v>327</v>
      </c>
      <c r="L42" s="259">
        <v>5500000</v>
      </c>
      <c r="M42" s="311">
        <f t="shared" ref="M42:M44" si="8">L42/100*85</f>
        <v>4675000</v>
      </c>
      <c r="N42" s="260">
        <v>2027</v>
      </c>
      <c r="O42" s="242">
        <v>2029</v>
      </c>
      <c r="P42" s="144"/>
      <c r="Q42" s="145"/>
      <c r="R42" s="145"/>
      <c r="S42" s="146"/>
      <c r="T42" s="178"/>
      <c r="U42" s="178"/>
      <c r="V42" s="178" t="s">
        <v>55</v>
      </c>
      <c r="W42" s="178" t="s">
        <v>55</v>
      </c>
      <c r="X42" s="178" t="s">
        <v>55</v>
      </c>
      <c r="Y42" s="552"/>
      <c r="Z42" s="553"/>
    </row>
    <row r="43" spans="1:26" s="14" customFormat="1" ht="79.5" customHeight="1" x14ac:dyDescent="0.25">
      <c r="A43" s="240">
        <v>58</v>
      </c>
      <c r="B43" s="309" t="s">
        <v>136</v>
      </c>
      <c r="C43" s="137" t="s">
        <v>133</v>
      </c>
      <c r="D43" s="138">
        <v>70981043</v>
      </c>
      <c r="E43" s="138">
        <v>102088403</v>
      </c>
      <c r="F43" s="139">
        <v>600067408</v>
      </c>
      <c r="G43" s="140" t="s">
        <v>169</v>
      </c>
      <c r="H43" s="141" t="s">
        <v>48</v>
      </c>
      <c r="I43" s="141" t="s">
        <v>58</v>
      </c>
      <c r="J43" s="141" t="s">
        <v>135</v>
      </c>
      <c r="K43" s="140" t="s">
        <v>170</v>
      </c>
      <c r="L43" s="142">
        <v>5500000</v>
      </c>
      <c r="M43" s="143">
        <f t="shared" si="8"/>
        <v>4675000</v>
      </c>
      <c r="N43" s="260">
        <v>2029</v>
      </c>
      <c r="O43" s="242">
        <v>2030</v>
      </c>
      <c r="P43" s="144"/>
      <c r="Q43" s="145"/>
      <c r="R43" s="145"/>
      <c r="S43" s="146"/>
      <c r="T43" s="178" t="s">
        <v>55</v>
      </c>
      <c r="U43" s="178"/>
      <c r="V43" s="178" t="s">
        <v>55</v>
      </c>
      <c r="W43" s="178" t="s">
        <v>55</v>
      </c>
      <c r="X43" s="178"/>
      <c r="Y43" s="552"/>
      <c r="Z43" s="553"/>
    </row>
    <row r="44" spans="1:26" s="14" customFormat="1" ht="77.25" customHeight="1" x14ac:dyDescent="0.25">
      <c r="A44" s="240">
        <v>59</v>
      </c>
      <c r="B44" s="309" t="s">
        <v>136</v>
      </c>
      <c r="C44" s="137" t="s">
        <v>133</v>
      </c>
      <c r="D44" s="138">
        <v>70981043</v>
      </c>
      <c r="E44" s="138">
        <v>102088403</v>
      </c>
      <c r="F44" s="139">
        <v>600067408</v>
      </c>
      <c r="G44" s="140" t="s">
        <v>171</v>
      </c>
      <c r="H44" s="141" t="s">
        <v>48</v>
      </c>
      <c r="I44" s="141" t="s">
        <v>58</v>
      </c>
      <c r="J44" s="141" t="s">
        <v>135</v>
      </c>
      <c r="K44" s="140" t="s">
        <v>172</v>
      </c>
      <c r="L44" s="142">
        <v>7500000</v>
      </c>
      <c r="M44" s="143">
        <f t="shared" si="8"/>
        <v>6375000</v>
      </c>
      <c r="N44" s="260">
        <v>2027</v>
      </c>
      <c r="O44" s="242">
        <v>2028</v>
      </c>
      <c r="P44" s="144"/>
      <c r="Q44" s="145"/>
      <c r="R44" s="145"/>
      <c r="S44" s="146"/>
      <c r="T44" s="178" t="s">
        <v>55</v>
      </c>
      <c r="U44" s="178"/>
      <c r="V44" s="178" t="s">
        <v>55</v>
      </c>
      <c r="W44" s="178" t="s">
        <v>55</v>
      </c>
      <c r="X44" s="178"/>
      <c r="Y44" s="552"/>
      <c r="Z44" s="553"/>
    </row>
    <row r="45" spans="1:26" s="14" customFormat="1" ht="37.5" customHeight="1" x14ac:dyDescent="0.25">
      <c r="A45" s="264">
        <v>63</v>
      </c>
      <c r="B45" s="309" t="s">
        <v>136</v>
      </c>
      <c r="C45" s="138" t="s">
        <v>133</v>
      </c>
      <c r="D45" s="138">
        <v>70981043</v>
      </c>
      <c r="E45" s="138">
        <v>102088403</v>
      </c>
      <c r="F45" s="139">
        <v>600067408</v>
      </c>
      <c r="G45" s="140" t="s">
        <v>274</v>
      </c>
      <c r="H45" s="141" t="s">
        <v>48</v>
      </c>
      <c r="I45" s="141" t="s">
        <v>58</v>
      </c>
      <c r="J45" s="141" t="s">
        <v>135</v>
      </c>
      <c r="K45" s="346" t="s">
        <v>328</v>
      </c>
      <c r="L45" s="259">
        <v>5500000</v>
      </c>
      <c r="M45" s="311">
        <f t="shared" ref="M45:M49" si="9">L45*0.85</f>
        <v>4675000</v>
      </c>
      <c r="N45" s="260">
        <v>2025</v>
      </c>
      <c r="O45" s="242">
        <v>2028</v>
      </c>
      <c r="P45" s="144" t="s">
        <v>55</v>
      </c>
      <c r="Q45" s="145" t="s">
        <v>55</v>
      </c>
      <c r="R45" s="145"/>
      <c r="S45" s="146" t="s">
        <v>55</v>
      </c>
      <c r="T45" s="178"/>
      <c r="U45" s="178" t="s">
        <v>55</v>
      </c>
      <c r="V45" s="178" t="s">
        <v>55</v>
      </c>
      <c r="W45" s="178"/>
      <c r="X45" s="178" t="s">
        <v>55</v>
      </c>
      <c r="Y45" s="560" t="s">
        <v>333</v>
      </c>
      <c r="Z45" s="561"/>
    </row>
    <row r="46" spans="1:26" s="14" customFormat="1" ht="44.45" customHeight="1" x14ac:dyDescent="0.25">
      <c r="A46" s="264">
        <v>64</v>
      </c>
      <c r="B46" s="309" t="s">
        <v>136</v>
      </c>
      <c r="C46" s="338" t="s">
        <v>133</v>
      </c>
      <c r="D46" s="338">
        <v>70981043</v>
      </c>
      <c r="E46" s="338">
        <v>102088403</v>
      </c>
      <c r="F46" s="339">
        <v>600067408</v>
      </c>
      <c r="G46" s="310" t="s">
        <v>420</v>
      </c>
      <c r="H46" s="340" t="s">
        <v>48</v>
      </c>
      <c r="I46" s="340" t="s">
        <v>58</v>
      </c>
      <c r="J46" s="340" t="s">
        <v>135</v>
      </c>
      <c r="K46" s="347" t="s">
        <v>396</v>
      </c>
      <c r="L46" s="345">
        <v>2000000</v>
      </c>
      <c r="M46" s="311">
        <f t="shared" si="9"/>
        <v>1700000</v>
      </c>
      <c r="N46" s="260">
        <v>2027</v>
      </c>
      <c r="O46" s="242">
        <v>2028</v>
      </c>
      <c r="P46" s="341"/>
      <c r="Q46" s="342"/>
      <c r="R46" s="342"/>
      <c r="S46" s="343"/>
      <c r="T46" s="344"/>
      <c r="U46" s="344"/>
      <c r="V46" s="344" t="s">
        <v>55</v>
      </c>
      <c r="W46" s="344" t="s">
        <v>55</v>
      </c>
      <c r="X46" s="344" t="s">
        <v>55</v>
      </c>
      <c r="Y46" s="560" t="s">
        <v>333</v>
      </c>
      <c r="Z46" s="561"/>
    </row>
    <row r="47" spans="1:26" s="14" customFormat="1" ht="44.45" customHeight="1" x14ac:dyDescent="0.25">
      <c r="A47" s="264">
        <v>65</v>
      </c>
      <c r="B47" s="309" t="s">
        <v>136</v>
      </c>
      <c r="C47" s="338" t="s">
        <v>133</v>
      </c>
      <c r="D47" s="338">
        <v>70981043</v>
      </c>
      <c r="E47" s="338">
        <v>102088403</v>
      </c>
      <c r="F47" s="339">
        <v>600067408</v>
      </c>
      <c r="G47" s="310" t="s">
        <v>329</v>
      </c>
      <c r="H47" s="340" t="s">
        <v>48</v>
      </c>
      <c r="I47" s="340" t="s">
        <v>58</v>
      </c>
      <c r="J47" s="340" t="s">
        <v>135</v>
      </c>
      <c r="K47" s="347" t="s">
        <v>332</v>
      </c>
      <c r="L47" s="345">
        <v>50000000</v>
      </c>
      <c r="M47" s="311">
        <f t="shared" si="9"/>
        <v>42500000</v>
      </c>
      <c r="N47" s="260">
        <v>2029</v>
      </c>
      <c r="O47" s="242">
        <v>2031</v>
      </c>
      <c r="P47" s="341" t="s">
        <v>55</v>
      </c>
      <c r="Q47" s="342" t="s">
        <v>55</v>
      </c>
      <c r="R47" s="342" t="s">
        <v>55</v>
      </c>
      <c r="S47" s="343" t="s">
        <v>55</v>
      </c>
      <c r="T47" s="344" t="s">
        <v>55</v>
      </c>
      <c r="U47" s="344" t="s">
        <v>55</v>
      </c>
      <c r="V47" s="344" t="s">
        <v>55</v>
      </c>
      <c r="W47" s="344"/>
      <c r="X47" s="344" t="s">
        <v>55</v>
      </c>
      <c r="Y47" s="560" t="s">
        <v>333</v>
      </c>
      <c r="Z47" s="561"/>
    </row>
    <row r="48" spans="1:26" s="14" customFormat="1" ht="44.45" customHeight="1" x14ac:dyDescent="0.25">
      <c r="A48" s="264">
        <v>66</v>
      </c>
      <c r="B48" s="309" t="s">
        <v>136</v>
      </c>
      <c r="C48" s="338" t="s">
        <v>133</v>
      </c>
      <c r="D48" s="338">
        <v>70981043</v>
      </c>
      <c r="E48" s="338">
        <v>102088403</v>
      </c>
      <c r="F48" s="339">
        <v>600067408</v>
      </c>
      <c r="G48" s="310" t="s">
        <v>330</v>
      </c>
      <c r="H48" s="340" t="s">
        <v>48</v>
      </c>
      <c r="I48" s="340" t="s">
        <v>58</v>
      </c>
      <c r="J48" s="340" t="s">
        <v>135</v>
      </c>
      <c r="K48" s="347" t="s">
        <v>334</v>
      </c>
      <c r="L48" s="345">
        <v>2000000</v>
      </c>
      <c r="M48" s="311">
        <f t="shared" si="9"/>
        <v>1700000</v>
      </c>
      <c r="N48" s="260">
        <v>2027</v>
      </c>
      <c r="O48" s="242">
        <v>2028</v>
      </c>
      <c r="P48" s="341"/>
      <c r="Q48" s="342" t="s">
        <v>55</v>
      </c>
      <c r="R48" s="342"/>
      <c r="S48" s="343"/>
      <c r="T48" s="344"/>
      <c r="U48" s="344"/>
      <c r="V48" s="344" t="s">
        <v>55</v>
      </c>
      <c r="W48" s="344"/>
      <c r="X48" s="344"/>
      <c r="Y48" s="560" t="s">
        <v>333</v>
      </c>
      <c r="Z48" s="561"/>
    </row>
    <row r="49" spans="1:26" s="14" customFormat="1" ht="44.45" customHeight="1" x14ac:dyDescent="0.25">
      <c r="A49" s="264">
        <v>67</v>
      </c>
      <c r="B49" s="309" t="s">
        <v>136</v>
      </c>
      <c r="C49" s="338" t="s">
        <v>133</v>
      </c>
      <c r="D49" s="338">
        <v>70981043</v>
      </c>
      <c r="E49" s="338">
        <v>102088403</v>
      </c>
      <c r="F49" s="339">
        <v>600067408</v>
      </c>
      <c r="G49" s="310" t="s">
        <v>331</v>
      </c>
      <c r="H49" s="340" t="s">
        <v>48</v>
      </c>
      <c r="I49" s="340" t="s">
        <v>58</v>
      </c>
      <c r="J49" s="340" t="s">
        <v>135</v>
      </c>
      <c r="K49" s="347" t="s">
        <v>335</v>
      </c>
      <c r="L49" s="345">
        <v>10000000</v>
      </c>
      <c r="M49" s="311">
        <f t="shared" si="9"/>
        <v>8500000</v>
      </c>
      <c r="N49" s="260">
        <v>2028</v>
      </c>
      <c r="O49" s="242">
        <v>2030</v>
      </c>
      <c r="P49" s="341"/>
      <c r="Q49" s="342"/>
      <c r="R49" s="342"/>
      <c r="S49" s="343"/>
      <c r="T49" s="344"/>
      <c r="U49" s="344"/>
      <c r="V49" s="344" t="s">
        <v>55</v>
      </c>
      <c r="W49" s="344"/>
      <c r="X49" s="344"/>
      <c r="Y49" s="560" t="s">
        <v>333</v>
      </c>
      <c r="Z49" s="561"/>
    </row>
    <row r="50" spans="1:26" s="14" customFormat="1" ht="45" x14ac:dyDescent="0.25">
      <c r="A50" s="240">
        <v>68</v>
      </c>
      <c r="B50" s="309" t="s">
        <v>159</v>
      </c>
      <c r="C50" s="137" t="s">
        <v>129</v>
      </c>
      <c r="D50" s="138">
        <v>75006049</v>
      </c>
      <c r="E50" s="138">
        <v>102088381</v>
      </c>
      <c r="F50" s="139">
        <v>600067394</v>
      </c>
      <c r="G50" s="140" t="s">
        <v>160</v>
      </c>
      <c r="H50" s="141" t="s">
        <v>48</v>
      </c>
      <c r="I50" s="141" t="s">
        <v>58</v>
      </c>
      <c r="J50" s="141" t="s">
        <v>130</v>
      </c>
      <c r="K50" s="140" t="s">
        <v>201</v>
      </c>
      <c r="L50" s="259">
        <v>6000000</v>
      </c>
      <c r="M50" s="311">
        <f t="shared" ref="M50" si="10">L50/100*85</f>
        <v>5100000</v>
      </c>
      <c r="N50" s="260">
        <v>2026</v>
      </c>
      <c r="O50" s="242">
        <v>2027</v>
      </c>
      <c r="P50" s="144"/>
      <c r="Q50" s="145"/>
      <c r="R50" s="145"/>
      <c r="S50" s="146"/>
      <c r="T50" s="178"/>
      <c r="U50" s="178"/>
      <c r="V50" s="178" t="s">
        <v>55</v>
      </c>
      <c r="W50" s="178" t="s">
        <v>55</v>
      </c>
      <c r="X50" s="178"/>
      <c r="Y50" s="562" t="s">
        <v>355</v>
      </c>
      <c r="Z50" s="563"/>
    </row>
    <row r="51" spans="1:26" s="14" customFormat="1" x14ac:dyDescent="0.25">
      <c r="A51" s="240">
        <v>70</v>
      </c>
      <c r="B51" s="309" t="s">
        <v>159</v>
      </c>
      <c r="C51" s="137" t="s">
        <v>129</v>
      </c>
      <c r="D51" s="138">
        <v>75006049</v>
      </c>
      <c r="E51" s="138">
        <v>102088381</v>
      </c>
      <c r="F51" s="139">
        <v>600067394</v>
      </c>
      <c r="G51" s="140" t="s">
        <v>161</v>
      </c>
      <c r="H51" s="141" t="s">
        <v>48</v>
      </c>
      <c r="I51" s="141" t="s">
        <v>58</v>
      </c>
      <c r="J51" s="141" t="s">
        <v>130</v>
      </c>
      <c r="K51" s="140"/>
      <c r="L51" s="142">
        <v>500000</v>
      </c>
      <c r="M51" s="143">
        <f t="shared" ref="M51" si="11">L51/100*85</f>
        <v>425000</v>
      </c>
      <c r="N51" s="260">
        <v>2026</v>
      </c>
      <c r="O51" s="242">
        <v>2026</v>
      </c>
      <c r="P51" s="144"/>
      <c r="Q51" s="145"/>
      <c r="R51" s="145"/>
      <c r="S51" s="146"/>
      <c r="T51" s="178" t="s">
        <v>55</v>
      </c>
      <c r="U51" s="178"/>
      <c r="V51" s="178"/>
      <c r="W51" s="178"/>
      <c r="X51" s="178"/>
      <c r="Y51" s="133"/>
      <c r="Z51" s="107"/>
    </row>
    <row r="52" spans="1:26" s="14" customFormat="1" x14ac:dyDescent="0.25">
      <c r="A52" s="240">
        <v>72</v>
      </c>
      <c r="B52" s="309" t="s">
        <v>159</v>
      </c>
      <c r="C52" s="137" t="s">
        <v>129</v>
      </c>
      <c r="D52" s="138">
        <v>75006049</v>
      </c>
      <c r="E52" s="138">
        <v>102088381</v>
      </c>
      <c r="F52" s="139">
        <v>600067394</v>
      </c>
      <c r="G52" s="140" t="s">
        <v>162</v>
      </c>
      <c r="H52" s="141" t="s">
        <v>48</v>
      </c>
      <c r="I52" s="141" t="s">
        <v>58</v>
      </c>
      <c r="J52" s="141" t="s">
        <v>130</v>
      </c>
      <c r="K52" s="310"/>
      <c r="L52" s="259">
        <v>2000000</v>
      </c>
      <c r="M52" s="311">
        <f t="shared" ref="M52" si="12">L52/100*85</f>
        <v>1700000</v>
      </c>
      <c r="N52" s="260">
        <v>2026</v>
      </c>
      <c r="O52" s="242">
        <v>2026</v>
      </c>
      <c r="P52" s="144"/>
      <c r="Q52" s="145"/>
      <c r="R52" s="145"/>
      <c r="S52" s="146"/>
      <c r="T52" s="178" t="s">
        <v>55</v>
      </c>
      <c r="U52" s="178"/>
      <c r="V52" s="178" t="s">
        <v>55</v>
      </c>
      <c r="W52" s="178"/>
      <c r="X52" s="178"/>
      <c r="Y52" s="133" t="s">
        <v>67</v>
      </c>
      <c r="Z52" s="242" t="s">
        <v>210</v>
      </c>
    </row>
    <row r="53" spans="1:26" s="14" customFormat="1" x14ac:dyDescent="0.25">
      <c r="A53" s="240">
        <v>73</v>
      </c>
      <c r="B53" s="309" t="s">
        <v>159</v>
      </c>
      <c r="C53" s="137" t="s">
        <v>129</v>
      </c>
      <c r="D53" s="138">
        <v>75006049</v>
      </c>
      <c r="E53" s="138">
        <v>102088381</v>
      </c>
      <c r="F53" s="139">
        <v>600067394</v>
      </c>
      <c r="G53" s="140" t="s">
        <v>163</v>
      </c>
      <c r="H53" s="141" t="s">
        <v>48</v>
      </c>
      <c r="I53" s="141" t="s">
        <v>58</v>
      </c>
      <c r="J53" s="141" t="s">
        <v>130</v>
      </c>
      <c r="K53" s="140"/>
      <c r="L53" s="142">
        <v>350000</v>
      </c>
      <c r="M53" s="143">
        <f t="shared" ref="M53" si="13">L53/100*85</f>
        <v>297500</v>
      </c>
      <c r="N53" s="260">
        <v>2026</v>
      </c>
      <c r="O53" s="242">
        <v>2026</v>
      </c>
      <c r="P53" s="144"/>
      <c r="Q53" s="145"/>
      <c r="R53" s="145"/>
      <c r="S53" s="146" t="s">
        <v>55</v>
      </c>
      <c r="T53" s="178" t="s">
        <v>55</v>
      </c>
      <c r="U53" s="178"/>
      <c r="V53" s="178" t="s">
        <v>55</v>
      </c>
      <c r="W53" s="178"/>
      <c r="X53" s="178" t="s">
        <v>55</v>
      </c>
      <c r="Y53" s="133"/>
      <c r="Z53" s="107"/>
    </row>
    <row r="54" spans="1:26" s="14" customFormat="1" x14ac:dyDescent="0.25">
      <c r="A54" s="240">
        <v>74</v>
      </c>
      <c r="B54" s="309" t="s">
        <v>159</v>
      </c>
      <c r="C54" s="137" t="s">
        <v>129</v>
      </c>
      <c r="D54" s="138">
        <v>75006049</v>
      </c>
      <c r="E54" s="138">
        <v>102088381</v>
      </c>
      <c r="F54" s="139">
        <v>600067394</v>
      </c>
      <c r="G54" s="140" t="s">
        <v>168</v>
      </c>
      <c r="H54" s="141" t="s">
        <v>48</v>
      </c>
      <c r="I54" s="141" t="s">
        <v>58</v>
      </c>
      <c r="J54" s="141" t="s">
        <v>130</v>
      </c>
      <c r="K54" s="140"/>
      <c r="L54" s="259">
        <v>300000</v>
      </c>
      <c r="M54" s="311">
        <f t="shared" ref="M54" si="14">L54/100*85</f>
        <v>255000</v>
      </c>
      <c r="N54" s="260">
        <v>2026</v>
      </c>
      <c r="O54" s="242">
        <v>2026</v>
      </c>
      <c r="P54" s="144"/>
      <c r="Q54" s="145"/>
      <c r="R54" s="145"/>
      <c r="S54" s="146"/>
      <c r="T54" s="178" t="s">
        <v>55</v>
      </c>
      <c r="U54" s="178"/>
      <c r="V54" s="178" t="s">
        <v>55</v>
      </c>
      <c r="W54" s="178"/>
      <c r="X54" s="178"/>
      <c r="Y54" s="133"/>
      <c r="Z54" s="107"/>
    </row>
    <row r="55" spans="1:26" s="14" customFormat="1" x14ac:dyDescent="0.25">
      <c r="A55" s="240">
        <v>75</v>
      </c>
      <c r="B55" s="309" t="s">
        <v>159</v>
      </c>
      <c r="C55" s="137" t="s">
        <v>129</v>
      </c>
      <c r="D55" s="138">
        <v>75006049</v>
      </c>
      <c r="E55" s="138">
        <v>102088381</v>
      </c>
      <c r="F55" s="139">
        <v>600067394</v>
      </c>
      <c r="G55" s="140" t="s">
        <v>209</v>
      </c>
      <c r="H55" s="141" t="s">
        <v>48</v>
      </c>
      <c r="I55" s="141" t="s">
        <v>58</v>
      </c>
      <c r="J55" s="141" t="s">
        <v>130</v>
      </c>
      <c r="K55" s="140" t="s">
        <v>111</v>
      </c>
      <c r="L55" s="259">
        <v>60000000</v>
      </c>
      <c r="M55" s="311">
        <f t="shared" ref="M55:M66" si="15">L55/100*85</f>
        <v>51000000</v>
      </c>
      <c r="N55" s="260">
        <v>2026</v>
      </c>
      <c r="O55" s="242">
        <v>2027</v>
      </c>
      <c r="P55" s="144" t="s">
        <v>55</v>
      </c>
      <c r="Q55" s="145" t="s">
        <v>55</v>
      </c>
      <c r="R55" s="145" t="s">
        <v>55</v>
      </c>
      <c r="S55" s="146" t="s">
        <v>55</v>
      </c>
      <c r="T55" s="178" t="s">
        <v>55</v>
      </c>
      <c r="U55" s="178"/>
      <c r="V55" s="178" t="s">
        <v>55</v>
      </c>
      <c r="W55" s="178"/>
      <c r="X55" s="178" t="s">
        <v>55</v>
      </c>
      <c r="Y55" s="133" t="s">
        <v>67</v>
      </c>
      <c r="Z55" s="107" t="s">
        <v>210</v>
      </c>
    </row>
    <row r="56" spans="1:26" s="14" customFormat="1" ht="30" x14ac:dyDescent="0.25">
      <c r="A56" s="240">
        <v>76</v>
      </c>
      <c r="B56" s="309" t="s">
        <v>159</v>
      </c>
      <c r="C56" s="378" t="s">
        <v>129</v>
      </c>
      <c r="D56" s="338">
        <v>75006049</v>
      </c>
      <c r="E56" s="338">
        <v>102088381</v>
      </c>
      <c r="F56" s="339">
        <v>600067394</v>
      </c>
      <c r="G56" s="310" t="s">
        <v>363</v>
      </c>
      <c r="H56" s="340" t="s">
        <v>48</v>
      </c>
      <c r="I56" s="340" t="s">
        <v>58</v>
      </c>
      <c r="J56" s="340" t="s">
        <v>130</v>
      </c>
      <c r="K56" s="310" t="s">
        <v>367</v>
      </c>
      <c r="L56" s="259">
        <v>5000000</v>
      </c>
      <c r="M56" s="311">
        <f t="shared" si="15"/>
        <v>4250000</v>
      </c>
      <c r="N56" s="260">
        <v>2026</v>
      </c>
      <c r="O56" s="242">
        <v>2027</v>
      </c>
      <c r="P56" s="341"/>
      <c r="Q56" s="342"/>
      <c r="R56" s="342"/>
      <c r="S56" s="343"/>
      <c r="T56" s="344"/>
      <c r="U56" s="344"/>
      <c r="V56" s="344"/>
      <c r="W56" s="344"/>
      <c r="X56" s="344"/>
      <c r="Y56" s="260"/>
      <c r="Z56" s="242"/>
    </row>
    <row r="57" spans="1:26" s="14" customFormat="1" x14ac:dyDescent="0.25">
      <c r="A57" s="240">
        <v>77</v>
      </c>
      <c r="B57" s="309" t="s">
        <v>159</v>
      </c>
      <c r="C57" s="378" t="s">
        <v>129</v>
      </c>
      <c r="D57" s="338">
        <v>75006049</v>
      </c>
      <c r="E57" s="338">
        <v>102088381</v>
      </c>
      <c r="F57" s="339">
        <v>600067394</v>
      </c>
      <c r="G57" s="310" t="s">
        <v>364</v>
      </c>
      <c r="H57" s="340" t="s">
        <v>48</v>
      </c>
      <c r="I57" s="340" t="s">
        <v>58</v>
      </c>
      <c r="J57" s="340" t="s">
        <v>130</v>
      </c>
      <c r="K57" s="310" t="s">
        <v>370</v>
      </c>
      <c r="L57" s="259">
        <v>1000000</v>
      </c>
      <c r="M57" s="311">
        <f t="shared" si="15"/>
        <v>850000</v>
      </c>
      <c r="N57" s="260">
        <v>2026</v>
      </c>
      <c r="O57" s="242">
        <v>2026</v>
      </c>
      <c r="P57" s="341"/>
      <c r="Q57" s="342"/>
      <c r="R57" s="342"/>
      <c r="S57" s="343"/>
      <c r="T57" s="344"/>
      <c r="U57" s="344"/>
      <c r="V57" s="344"/>
      <c r="W57" s="344"/>
      <c r="X57" s="344"/>
      <c r="Y57" s="260" t="s">
        <v>67</v>
      </c>
      <c r="Z57" s="242"/>
    </row>
    <row r="58" spans="1:26" s="14" customFormat="1" ht="30" x14ac:dyDescent="0.25">
      <c r="A58" s="240">
        <v>78</v>
      </c>
      <c r="B58" s="309" t="s">
        <v>159</v>
      </c>
      <c r="C58" s="378" t="s">
        <v>129</v>
      </c>
      <c r="D58" s="338">
        <v>75006049</v>
      </c>
      <c r="E58" s="338">
        <v>102088381</v>
      </c>
      <c r="F58" s="339">
        <v>600067394</v>
      </c>
      <c r="G58" s="310" t="s">
        <v>366</v>
      </c>
      <c r="H58" s="340" t="s">
        <v>48</v>
      </c>
      <c r="I58" s="340" t="s">
        <v>58</v>
      </c>
      <c r="J58" s="340" t="s">
        <v>130</v>
      </c>
      <c r="K58" s="310" t="s">
        <v>368</v>
      </c>
      <c r="L58" s="259">
        <v>1000000</v>
      </c>
      <c r="M58" s="311">
        <f t="shared" si="15"/>
        <v>850000</v>
      </c>
      <c r="N58" s="260">
        <v>2027</v>
      </c>
      <c r="O58" s="242">
        <v>2027</v>
      </c>
      <c r="P58" s="341"/>
      <c r="Q58" s="342"/>
      <c r="R58" s="342"/>
      <c r="S58" s="343"/>
      <c r="T58" s="344"/>
      <c r="U58" s="344"/>
      <c r="V58" s="344"/>
      <c r="W58" s="344"/>
      <c r="X58" s="344"/>
      <c r="Y58" s="260"/>
      <c r="Z58" s="242"/>
    </row>
    <row r="59" spans="1:26" s="14" customFormat="1" x14ac:dyDescent="0.25">
      <c r="A59" s="240">
        <v>79</v>
      </c>
      <c r="B59" s="309" t="s">
        <v>159</v>
      </c>
      <c r="C59" s="378" t="s">
        <v>129</v>
      </c>
      <c r="D59" s="338">
        <v>75006049</v>
      </c>
      <c r="E59" s="338">
        <v>102088381</v>
      </c>
      <c r="F59" s="339">
        <v>600067394</v>
      </c>
      <c r="G59" s="310" t="s">
        <v>365</v>
      </c>
      <c r="H59" s="340" t="s">
        <v>48</v>
      </c>
      <c r="I59" s="340" t="s">
        <v>58</v>
      </c>
      <c r="J59" s="340" t="s">
        <v>130</v>
      </c>
      <c r="K59" s="310" t="s">
        <v>369</v>
      </c>
      <c r="L59" s="259">
        <v>8000000</v>
      </c>
      <c r="M59" s="311">
        <f t="shared" si="15"/>
        <v>6800000</v>
      </c>
      <c r="N59" s="260">
        <v>2027</v>
      </c>
      <c r="O59" s="242">
        <v>2027</v>
      </c>
      <c r="P59" s="341"/>
      <c r="Q59" s="342"/>
      <c r="R59" s="342"/>
      <c r="S59" s="343"/>
      <c r="T59" s="344"/>
      <c r="U59" s="344"/>
      <c r="V59" s="344"/>
      <c r="W59" s="344"/>
      <c r="X59" s="344"/>
      <c r="Y59" s="260"/>
      <c r="Z59" s="242"/>
    </row>
    <row r="60" spans="1:26" s="14" customFormat="1" ht="75" x14ac:dyDescent="0.25">
      <c r="A60" s="240">
        <v>80</v>
      </c>
      <c r="B60" s="309" t="s">
        <v>173</v>
      </c>
      <c r="C60" s="137" t="s">
        <v>174</v>
      </c>
      <c r="D60" s="138">
        <v>60610590</v>
      </c>
      <c r="E60" s="138">
        <v>102988986</v>
      </c>
      <c r="F60" s="139">
        <v>650016581</v>
      </c>
      <c r="G60" s="140" t="s">
        <v>412</v>
      </c>
      <c r="H60" s="141" t="s">
        <v>48</v>
      </c>
      <c r="I60" s="141" t="s">
        <v>58</v>
      </c>
      <c r="J60" s="141" t="s">
        <v>175</v>
      </c>
      <c r="K60" s="140" t="s">
        <v>177</v>
      </c>
      <c r="L60" s="142">
        <v>12000000</v>
      </c>
      <c r="M60" s="143">
        <f t="shared" si="15"/>
        <v>10200000</v>
      </c>
      <c r="N60" s="260">
        <v>2025</v>
      </c>
      <c r="O60" s="242">
        <v>2030</v>
      </c>
      <c r="P60" s="144" t="s">
        <v>55</v>
      </c>
      <c r="Q60" s="145" t="s">
        <v>55</v>
      </c>
      <c r="R60" s="145"/>
      <c r="S60" s="146" t="s">
        <v>55</v>
      </c>
      <c r="T60" s="178" t="s">
        <v>55</v>
      </c>
      <c r="U60" s="178" t="s">
        <v>55</v>
      </c>
      <c r="V60" s="178" t="s">
        <v>55</v>
      </c>
      <c r="W60" s="178" t="s">
        <v>55</v>
      </c>
      <c r="X60" s="178"/>
      <c r="Y60" s="133"/>
      <c r="Z60" s="107"/>
    </row>
    <row r="61" spans="1:26" s="14" customFormat="1" ht="78.75" customHeight="1" x14ac:dyDescent="0.25">
      <c r="A61" s="240">
        <v>81</v>
      </c>
      <c r="B61" s="309" t="s">
        <v>173</v>
      </c>
      <c r="C61" s="137" t="s">
        <v>174</v>
      </c>
      <c r="D61" s="138">
        <v>60610590</v>
      </c>
      <c r="E61" s="138">
        <v>102988986</v>
      </c>
      <c r="F61" s="139">
        <v>650016581</v>
      </c>
      <c r="G61" s="140" t="s">
        <v>413</v>
      </c>
      <c r="H61" s="141" t="s">
        <v>48</v>
      </c>
      <c r="I61" s="141" t="s">
        <v>58</v>
      </c>
      <c r="J61" s="141" t="s">
        <v>175</v>
      </c>
      <c r="K61" s="140" t="s">
        <v>178</v>
      </c>
      <c r="L61" s="142">
        <v>6000000</v>
      </c>
      <c r="M61" s="143">
        <f t="shared" si="15"/>
        <v>5100000</v>
      </c>
      <c r="N61" s="260">
        <v>2026</v>
      </c>
      <c r="O61" s="242">
        <v>2030</v>
      </c>
      <c r="P61" s="144" t="s">
        <v>55</v>
      </c>
      <c r="Q61" s="145" t="s">
        <v>55</v>
      </c>
      <c r="R61" s="145" t="s">
        <v>55</v>
      </c>
      <c r="S61" s="146" t="s">
        <v>55</v>
      </c>
      <c r="T61" s="178"/>
      <c r="U61" s="178"/>
      <c r="V61" s="178" t="s">
        <v>55</v>
      </c>
      <c r="W61" s="178"/>
      <c r="X61" s="178" t="s">
        <v>55</v>
      </c>
      <c r="Y61" s="133"/>
      <c r="Z61" s="107"/>
    </row>
    <row r="62" spans="1:26" s="14" customFormat="1" ht="77.25" customHeight="1" x14ac:dyDescent="0.25">
      <c r="A62" s="240">
        <v>82</v>
      </c>
      <c r="B62" s="309" t="s">
        <v>173</v>
      </c>
      <c r="C62" s="137" t="s">
        <v>174</v>
      </c>
      <c r="D62" s="138">
        <v>60610590</v>
      </c>
      <c r="E62" s="138">
        <v>102988986</v>
      </c>
      <c r="F62" s="139">
        <v>650016581</v>
      </c>
      <c r="G62" s="140" t="s">
        <v>414</v>
      </c>
      <c r="H62" s="141" t="s">
        <v>48</v>
      </c>
      <c r="I62" s="141" t="s">
        <v>58</v>
      </c>
      <c r="J62" s="141" t="s">
        <v>175</v>
      </c>
      <c r="K62" s="140" t="s">
        <v>179</v>
      </c>
      <c r="L62" s="142">
        <v>7500000</v>
      </c>
      <c r="M62" s="143">
        <f t="shared" si="15"/>
        <v>6375000</v>
      </c>
      <c r="N62" s="260">
        <v>2026</v>
      </c>
      <c r="O62" s="242">
        <v>2030</v>
      </c>
      <c r="P62" s="144" t="s">
        <v>55</v>
      </c>
      <c r="Q62" s="145" t="s">
        <v>55</v>
      </c>
      <c r="R62" s="145" t="s">
        <v>55</v>
      </c>
      <c r="S62" s="146" t="s">
        <v>55</v>
      </c>
      <c r="T62" s="178"/>
      <c r="U62" s="178"/>
      <c r="V62" s="178" t="s">
        <v>55</v>
      </c>
      <c r="W62" s="178"/>
      <c r="X62" s="178" t="s">
        <v>55</v>
      </c>
      <c r="Y62" s="133"/>
      <c r="Z62" s="107"/>
    </row>
    <row r="63" spans="1:26" s="14" customFormat="1" ht="69.75" customHeight="1" x14ac:dyDescent="0.25">
      <c r="A63" s="240">
        <v>83</v>
      </c>
      <c r="B63" s="309" t="s">
        <v>173</v>
      </c>
      <c r="C63" s="137" t="s">
        <v>174</v>
      </c>
      <c r="D63" s="138">
        <v>60610590</v>
      </c>
      <c r="E63" s="138">
        <v>102988986</v>
      </c>
      <c r="F63" s="139">
        <v>650016581</v>
      </c>
      <c r="G63" s="195" t="s">
        <v>415</v>
      </c>
      <c r="H63" s="391" t="s">
        <v>48</v>
      </c>
      <c r="I63" s="391" t="s">
        <v>58</v>
      </c>
      <c r="J63" s="391" t="s">
        <v>175</v>
      </c>
      <c r="K63" s="196" t="s">
        <v>230</v>
      </c>
      <c r="L63" s="142">
        <v>6000000</v>
      </c>
      <c r="M63" s="143">
        <f t="shared" si="15"/>
        <v>5100000</v>
      </c>
      <c r="N63" s="260">
        <v>2026</v>
      </c>
      <c r="O63" s="242">
        <v>2030</v>
      </c>
      <c r="P63" s="144"/>
      <c r="Q63" s="145" t="s">
        <v>55</v>
      </c>
      <c r="R63" s="145" t="s">
        <v>55</v>
      </c>
      <c r="S63" s="146" t="s">
        <v>55</v>
      </c>
      <c r="T63" s="178"/>
      <c r="U63" s="178"/>
      <c r="V63" s="178" t="s">
        <v>55</v>
      </c>
      <c r="W63" s="178" t="s">
        <v>55</v>
      </c>
      <c r="X63" s="178" t="s">
        <v>55</v>
      </c>
      <c r="Y63" s="133"/>
      <c r="Z63" s="107"/>
    </row>
    <row r="64" spans="1:26" s="14" customFormat="1" ht="69.75" customHeight="1" x14ac:dyDescent="0.25">
      <c r="A64" s="240">
        <v>84</v>
      </c>
      <c r="B64" s="309" t="s">
        <v>173</v>
      </c>
      <c r="C64" s="378" t="s">
        <v>174</v>
      </c>
      <c r="D64" s="338">
        <v>60610590</v>
      </c>
      <c r="E64" s="338">
        <v>102988986</v>
      </c>
      <c r="F64" s="392">
        <v>650016581</v>
      </c>
      <c r="G64" s="393" t="s">
        <v>385</v>
      </c>
      <c r="H64" s="394" t="s">
        <v>48</v>
      </c>
      <c r="I64" s="340" t="s">
        <v>58</v>
      </c>
      <c r="J64" s="394" t="s">
        <v>175</v>
      </c>
      <c r="K64" s="347" t="s">
        <v>387</v>
      </c>
      <c r="L64" s="345">
        <v>5000000</v>
      </c>
      <c r="M64" s="311">
        <f t="shared" si="15"/>
        <v>4250000</v>
      </c>
      <c r="N64" s="260">
        <v>2025</v>
      </c>
      <c r="O64" s="242">
        <v>2027</v>
      </c>
      <c r="P64" s="341"/>
      <c r="Q64" s="342"/>
      <c r="R64" s="342"/>
      <c r="S64" s="343"/>
      <c r="T64" s="344"/>
      <c r="U64" s="344"/>
      <c r="V64" s="344"/>
      <c r="W64" s="344"/>
      <c r="X64" s="344" t="s">
        <v>55</v>
      </c>
      <c r="Y64" s="395"/>
      <c r="Z64" s="396"/>
    </row>
    <row r="65" spans="1:26" s="14" customFormat="1" ht="69.75" customHeight="1" x14ac:dyDescent="0.25">
      <c r="A65" s="240">
        <v>85</v>
      </c>
      <c r="B65" s="309" t="s">
        <v>173</v>
      </c>
      <c r="C65" s="378" t="s">
        <v>174</v>
      </c>
      <c r="D65" s="338">
        <v>60610590</v>
      </c>
      <c r="E65" s="338">
        <v>102988986</v>
      </c>
      <c r="F65" s="392">
        <v>650016581</v>
      </c>
      <c r="G65" s="393" t="s">
        <v>386</v>
      </c>
      <c r="H65" s="394" t="s">
        <v>48</v>
      </c>
      <c r="I65" s="340" t="s">
        <v>58</v>
      </c>
      <c r="J65" s="394" t="s">
        <v>175</v>
      </c>
      <c r="K65" s="347" t="s">
        <v>388</v>
      </c>
      <c r="L65" s="345">
        <v>12000000</v>
      </c>
      <c r="M65" s="311">
        <f t="shared" si="15"/>
        <v>10200000</v>
      </c>
      <c r="N65" s="260">
        <v>2026</v>
      </c>
      <c r="O65" s="242">
        <v>2030</v>
      </c>
      <c r="P65" s="341"/>
      <c r="Q65" s="342"/>
      <c r="R65" s="342"/>
      <c r="S65" s="343"/>
      <c r="T65" s="344"/>
      <c r="U65" s="344"/>
      <c r="V65" s="344"/>
      <c r="W65" s="344"/>
      <c r="X65" s="344"/>
      <c r="Y65" s="395"/>
      <c r="Z65" s="396"/>
    </row>
    <row r="66" spans="1:26" s="14" customFormat="1" ht="102.75" customHeight="1" x14ac:dyDescent="0.25">
      <c r="A66" s="240">
        <v>86</v>
      </c>
      <c r="B66" s="309" t="s">
        <v>184</v>
      </c>
      <c r="C66" s="137" t="s">
        <v>185</v>
      </c>
      <c r="D66" s="138">
        <v>70839000</v>
      </c>
      <c r="E66" s="138">
        <v>108018423</v>
      </c>
      <c r="F66" s="139">
        <v>600022846</v>
      </c>
      <c r="G66" s="140" t="s">
        <v>188</v>
      </c>
      <c r="H66" s="141" t="s">
        <v>48</v>
      </c>
      <c r="I66" s="141" t="s">
        <v>58</v>
      </c>
      <c r="J66" s="141" t="s">
        <v>58</v>
      </c>
      <c r="K66" s="140" t="s">
        <v>231</v>
      </c>
      <c r="L66" s="142">
        <v>3800000</v>
      </c>
      <c r="M66" s="197">
        <f t="shared" si="15"/>
        <v>3230000</v>
      </c>
      <c r="N66" s="198">
        <v>2022</v>
      </c>
      <c r="O66" s="199">
        <f t="shared" ref="O66" si="16">N66+1</f>
        <v>2023</v>
      </c>
      <c r="P66" s="144"/>
      <c r="Q66" s="145"/>
      <c r="R66" s="145" t="s">
        <v>55</v>
      </c>
      <c r="S66" s="146" t="s">
        <v>55</v>
      </c>
      <c r="T66" s="178"/>
      <c r="U66" s="178"/>
      <c r="V66" s="178" t="s">
        <v>55</v>
      </c>
      <c r="W66" s="178" t="s">
        <v>55</v>
      </c>
      <c r="X66" s="178"/>
      <c r="Y66" s="560" t="s">
        <v>317</v>
      </c>
      <c r="Z66" s="561"/>
    </row>
    <row r="67" spans="1:26" s="14" customFormat="1" ht="72" customHeight="1" x14ac:dyDescent="0.25">
      <c r="A67" s="240">
        <v>87</v>
      </c>
      <c r="B67" s="309" t="s">
        <v>184</v>
      </c>
      <c r="C67" s="137" t="s">
        <v>185</v>
      </c>
      <c r="D67" s="138">
        <v>70839000</v>
      </c>
      <c r="E67" s="138">
        <v>108018423</v>
      </c>
      <c r="F67" s="139">
        <v>600022846</v>
      </c>
      <c r="G67" s="140" t="s">
        <v>194</v>
      </c>
      <c r="H67" s="141" t="s">
        <v>48</v>
      </c>
      <c r="I67" s="141" t="s">
        <v>58</v>
      </c>
      <c r="J67" s="141" t="s">
        <v>58</v>
      </c>
      <c r="K67" s="310" t="s">
        <v>353</v>
      </c>
      <c r="L67" s="259">
        <v>5045428</v>
      </c>
      <c r="M67" s="374">
        <v>4765126</v>
      </c>
      <c r="N67" s="359">
        <v>2025</v>
      </c>
      <c r="O67" s="360">
        <v>2026</v>
      </c>
      <c r="P67" s="341"/>
      <c r="Q67" s="342"/>
      <c r="R67" s="342"/>
      <c r="S67" s="146" t="s">
        <v>55</v>
      </c>
      <c r="T67" s="344"/>
      <c r="U67" s="178"/>
      <c r="V67" s="178" t="s">
        <v>55</v>
      </c>
      <c r="W67" s="344"/>
      <c r="X67" s="178" t="s">
        <v>55</v>
      </c>
      <c r="Y67" s="309" t="s">
        <v>354</v>
      </c>
      <c r="Z67" s="200"/>
    </row>
    <row r="68" spans="1:26" s="14" customFormat="1" ht="49.5" customHeight="1" x14ac:dyDescent="0.25">
      <c r="A68" s="240">
        <v>88</v>
      </c>
      <c r="B68" s="309" t="s">
        <v>149</v>
      </c>
      <c r="C68" s="137" t="s">
        <v>150</v>
      </c>
      <c r="D68" s="138">
        <v>47701617</v>
      </c>
      <c r="E68" s="201" t="s">
        <v>261</v>
      </c>
      <c r="F68" s="139">
        <v>600067246</v>
      </c>
      <c r="G68" s="140" t="s">
        <v>191</v>
      </c>
      <c r="H68" s="141" t="s">
        <v>48</v>
      </c>
      <c r="I68" s="141" t="s">
        <v>58</v>
      </c>
      <c r="J68" s="141" t="s">
        <v>152</v>
      </c>
      <c r="K68" s="140" t="s">
        <v>342</v>
      </c>
      <c r="L68" s="142">
        <v>4500000</v>
      </c>
      <c r="M68" s="197">
        <f t="shared" ref="M68:M70" si="17">L68/100*85</f>
        <v>3825000</v>
      </c>
      <c r="N68" s="359">
        <v>2026</v>
      </c>
      <c r="O68" s="360">
        <v>2028</v>
      </c>
      <c r="P68" s="144"/>
      <c r="Q68" s="145"/>
      <c r="R68" s="145"/>
      <c r="S68" s="146"/>
      <c r="T68" s="178"/>
      <c r="U68" s="178"/>
      <c r="V68" s="178"/>
      <c r="W68" s="178" t="s">
        <v>55</v>
      </c>
      <c r="X68" s="178"/>
      <c r="Y68" s="136"/>
      <c r="Z68" s="200"/>
    </row>
    <row r="69" spans="1:26" s="14" customFormat="1" ht="75" x14ac:dyDescent="0.25">
      <c r="A69" s="240">
        <v>89</v>
      </c>
      <c r="B69" s="309" t="s">
        <v>149</v>
      </c>
      <c r="C69" s="137" t="s">
        <v>150</v>
      </c>
      <c r="D69" s="138">
        <v>47701617</v>
      </c>
      <c r="E69" s="201" t="s">
        <v>261</v>
      </c>
      <c r="F69" s="139">
        <v>600067246</v>
      </c>
      <c r="G69" s="140" t="s">
        <v>192</v>
      </c>
      <c r="H69" s="141" t="s">
        <v>48</v>
      </c>
      <c r="I69" s="141" t="s">
        <v>58</v>
      </c>
      <c r="J69" s="141" t="s">
        <v>152</v>
      </c>
      <c r="K69" s="140" t="s">
        <v>193</v>
      </c>
      <c r="L69" s="142">
        <v>12000000</v>
      </c>
      <c r="M69" s="197">
        <f t="shared" si="17"/>
        <v>10200000</v>
      </c>
      <c r="N69" s="359">
        <v>2026</v>
      </c>
      <c r="O69" s="360">
        <v>2028</v>
      </c>
      <c r="P69" s="144"/>
      <c r="Q69" s="145"/>
      <c r="R69" s="145" t="s">
        <v>55</v>
      </c>
      <c r="S69" s="146"/>
      <c r="T69" s="178"/>
      <c r="U69" s="178"/>
      <c r="V69" s="178"/>
      <c r="W69" s="178" t="s">
        <v>55</v>
      </c>
      <c r="X69" s="178"/>
      <c r="Y69" s="136"/>
      <c r="Z69" s="200"/>
    </row>
    <row r="70" spans="1:26" s="14" customFormat="1" ht="64.5" customHeight="1" thickBot="1" x14ac:dyDescent="0.3">
      <c r="A70" s="437">
        <v>90</v>
      </c>
      <c r="B70" s="438" t="s">
        <v>380</v>
      </c>
      <c r="C70" s="439" t="s">
        <v>381</v>
      </c>
      <c r="D70" s="440">
        <v>60610565</v>
      </c>
      <c r="E70" s="441" t="s">
        <v>382</v>
      </c>
      <c r="F70" s="442">
        <v>600067327</v>
      </c>
      <c r="G70" s="443" t="s">
        <v>416</v>
      </c>
      <c r="H70" s="444" t="s">
        <v>48</v>
      </c>
      <c r="I70" s="444" t="s">
        <v>58</v>
      </c>
      <c r="J70" s="444" t="s">
        <v>383</v>
      </c>
      <c r="K70" s="443" t="s">
        <v>384</v>
      </c>
      <c r="L70" s="445">
        <v>1600000</v>
      </c>
      <c r="M70" s="446">
        <f t="shared" si="17"/>
        <v>1360000</v>
      </c>
      <c r="N70" s="447">
        <v>2026</v>
      </c>
      <c r="O70" s="448">
        <v>2027</v>
      </c>
      <c r="P70" s="449"/>
      <c r="Q70" s="450" t="s">
        <v>55</v>
      </c>
      <c r="R70" s="450" t="s">
        <v>55</v>
      </c>
      <c r="S70" s="451" t="s">
        <v>55</v>
      </c>
      <c r="T70" s="452"/>
      <c r="U70" s="452"/>
      <c r="V70" s="452"/>
      <c r="W70" s="452"/>
      <c r="X70" s="452"/>
      <c r="Y70" s="453"/>
      <c r="Z70" s="454"/>
    </row>
    <row r="71" spans="1:26" s="14" customFormat="1" ht="45.75" customHeight="1" thickTop="1" x14ac:dyDescent="0.25">
      <c r="A71" s="272">
        <v>5</v>
      </c>
      <c r="B71" s="386" t="s">
        <v>212</v>
      </c>
      <c r="C71" s="225" t="s">
        <v>213</v>
      </c>
      <c r="D71" s="422">
        <v>60610832</v>
      </c>
      <c r="E71" s="423">
        <v>102088187</v>
      </c>
      <c r="F71" s="424">
        <v>600067611</v>
      </c>
      <c r="G71" s="425" t="s">
        <v>417</v>
      </c>
      <c r="H71" s="426" t="s">
        <v>48</v>
      </c>
      <c r="I71" s="426" t="s">
        <v>58</v>
      </c>
      <c r="J71" s="426" t="s">
        <v>180</v>
      </c>
      <c r="K71" s="427" t="s">
        <v>214</v>
      </c>
      <c r="L71" s="404">
        <v>87148</v>
      </c>
      <c r="M71" s="405">
        <v>0</v>
      </c>
      <c r="N71" s="428">
        <v>2023</v>
      </c>
      <c r="O71" s="429">
        <v>2023</v>
      </c>
      <c r="P71" s="430"/>
      <c r="Q71" s="431"/>
      <c r="R71" s="432"/>
      <c r="S71" s="433"/>
      <c r="T71" s="434"/>
      <c r="U71" s="435"/>
      <c r="V71" s="436" t="s">
        <v>55</v>
      </c>
      <c r="W71" s="435"/>
      <c r="X71" s="435"/>
      <c r="Y71" s="558" t="s">
        <v>197</v>
      </c>
      <c r="Z71" s="559"/>
    </row>
    <row r="72" spans="1:26" s="14" customFormat="1" ht="41.25" customHeight="1" x14ac:dyDescent="0.25">
      <c r="A72" s="77">
        <v>6</v>
      </c>
      <c r="B72" s="102" t="s">
        <v>212</v>
      </c>
      <c r="C72" s="78" t="s">
        <v>213</v>
      </c>
      <c r="D72" s="99">
        <v>60610832</v>
      </c>
      <c r="E72" s="100">
        <v>102088187</v>
      </c>
      <c r="F72" s="101">
        <v>600067611</v>
      </c>
      <c r="G72" s="221" t="s">
        <v>418</v>
      </c>
      <c r="H72" s="79" t="s">
        <v>48</v>
      </c>
      <c r="I72" s="79" t="s">
        <v>58</v>
      </c>
      <c r="J72" s="79" t="s">
        <v>180</v>
      </c>
      <c r="K72" s="221" t="s">
        <v>336</v>
      </c>
      <c r="L72" s="80">
        <v>4000000</v>
      </c>
      <c r="M72" s="81">
        <f t="shared" ref="M72" si="18">L72/100*85</f>
        <v>3400000</v>
      </c>
      <c r="N72" s="82">
        <v>2023</v>
      </c>
      <c r="O72" s="83">
        <v>2025</v>
      </c>
      <c r="P72" s="84" t="s">
        <v>55</v>
      </c>
      <c r="Q72" s="85"/>
      <c r="R72" s="85"/>
      <c r="S72" s="86" t="s">
        <v>55</v>
      </c>
      <c r="T72" s="87" t="s">
        <v>55</v>
      </c>
      <c r="U72" s="88"/>
      <c r="V72" s="88"/>
      <c r="W72" s="88"/>
      <c r="X72" s="88"/>
      <c r="Y72" s="564" t="s">
        <v>197</v>
      </c>
      <c r="Z72" s="565"/>
    </row>
    <row r="73" spans="1:26" s="9" customFormat="1" ht="60" x14ac:dyDescent="0.25">
      <c r="A73" s="272">
        <v>10</v>
      </c>
      <c r="B73" s="337" t="s">
        <v>50</v>
      </c>
      <c r="C73" s="165" t="s">
        <v>51</v>
      </c>
      <c r="D73" s="166">
        <v>71004777</v>
      </c>
      <c r="E73" s="166">
        <v>102564205</v>
      </c>
      <c r="F73" s="167">
        <v>600067548</v>
      </c>
      <c r="G73" s="168" t="s">
        <v>140</v>
      </c>
      <c r="H73" s="169" t="s">
        <v>48</v>
      </c>
      <c r="I73" s="169" t="s">
        <v>52</v>
      </c>
      <c r="J73" s="169" t="s">
        <v>52</v>
      </c>
      <c r="K73" s="381" t="s">
        <v>139</v>
      </c>
      <c r="L73" s="274">
        <v>2500000</v>
      </c>
      <c r="M73" s="382">
        <f>L73/100*85</f>
        <v>2125000</v>
      </c>
      <c r="N73" s="172">
        <v>2020</v>
      </c>
      <c r="O73" s="173">
        <v>2023</v>
      </c>
      <c r="P73" s="174" t="s">
        <v>55</v>
      </c>
      <c r="Q73" s="175"/>
      <c r="R73" s="175" t="s">
        <v>55</v>
      </c>
      <c r="S73" s="176" t="s">
        <v>55</v>
      </c>
      <c r="T73" s="177" t="s">
        <v>55</v>
      </c>
      <c r="U73" s="177"/>
      <c r="V73" s="177"/>
      <c r="W73" s="177"/>
      <c r="X73" s="177" t="s">
        <v>55</v>
      </c>
      <c r="Y73" s="554" t="s">
        <v>197</v>
      </c>
      <c r="Z73" s="555"/>
    </row>
    <row r="74" spans="1:26" s="9" customFormat="1" ht="30" x14ac:dyDescent="0.25">
      <c r="A74" s="77">
        <v>20</v>
      </c>
      <c r="B74" s="136" t="s">
        <v>56</v>
      </c>
      <c r="C74" s="137" t="s">
        <v>60</v>
      </c>
      <c r="D74" s="138">
        <v>49753347</v>
      </c>
      <c r="E74" s="138" t="s">
        <v>57</v>
      </c>
      <c r="F74" s="139">
        <v>600067262</v>
      </c>
      <c r="G74" s="140" t="s">
        <v>419</v>
      </c>
      <c r="H74" s="141" t="s">
        <v>48</v>
      </c>
      <c r="I74" s="141" t="s">
        <v>58</v>
      </c>
      <c r="J74" s="141" t="s">
        <v>58</v>
      </c>
      <c r="K74" s="140" t="s">
        <v>120</v>
      </c>
      <c r="L74" s="142">
        <v>1200000</v>
      </c>
      <c r="M74" s="143">
        <f>L74/100*85</f>
        <v>1020000</v>
      </c>
      <c r="N74" s="133">
        <v>2023</v>
      </c>
      <c r="O74" s="107">
        <v>2026</v>
      </c>
      <c r="P74" s="144"/>
      <c r="Q74" s="145"/>
      <c r="R74" s="145"/>
      <c r="S74" s="146"/>
      <c r="T74" s="178"/>
      <c r="U74" s="178"/>
      <c r="V74" s="178"/>
      <c r="W74" s="178"/>
      <c r="X74" s="178"/>
      <c r="Y74" s="552" t="s">
        <v>197</v>
      </c>
      <c r="Z74" s="553"/>
    </row>
    <row r="75" spans="1:26" ht="135" x14ac:dyDescent="0.25">
      <c r="A75" s="77">
        <v>24</v>
      </c>
      <c r="B75" s="136" t="s">
        <v>56</v>
      </c>
      <c r="C75" s="137" t="s">
        <v>60</v>
      </c>
      <c r="D75" s="138">
        <v>49753347</v>
      </c>
      <c r="E75" s="138" t="s">
        <v>57</v>
      </c>
      <c r="F75" s="139">
        <v>600067262</v>
      </c>
      <c r="G75" s="140" t="s">
        <v>141</v>
      </c>
      <c r="H75" s="141" t="s">
        <v>48</v>
      </c>
      <c r="I75" s="141" t="s">
        <v>58</v>
      </c>
      <c r="J75" s="141" t="s">
        <v>58</v>
      </c>
      <c r="K75" s="140" t="s">
        <v>142</v>
      </c>
      <c r="L75" s="142">
        <v>6558808.3899999997</v>
      </c>
      <c r="M75" s="143">
        <f t="shared" ref="M75" si="19">L75/100*85</f>
        <v>5574987.1315000001</v>
      </c>
      <c r="N75" s="133">
        <v>2020</v>
      </c>
      <c r="O75" s="107">
        <f t="shared" ref="O75" si="20">N75+1</f>
        <v>2021</v>
      </c>
      <c r="P75" s="144"/>
      <c r="Q75" s="145"/>
      <c r="R75" s="145" t="s">
        <v>55</v>
      </c>
      <c r="S75" s="146"/>
      <c r="T75" s="178" t="s">
        <v>55</v>
      </c>
      <c r="U75" s="178"/>
      <c r="V75" s="178"/>
      <c r="W75" s="178"/>
      <c r="X75" s="178"/>
      <c r="Y75" s="552" t="s">
        <v>197</v>
      </c>
      <c r="Z75" s="553"/>
    </row>
    <row r="76" spans="1:26" ht="119.25" customHeight="1" x14ac:dyDescent="0.25">
      <c r="A76" s="77">
        <v>25</v>
      </c>
      <c r="B76" s="136" t="s">
        <v>56</v>
      </c>
      <c r="C76" s="137" t="s">
        <v>60</v>
      </c>
      <c r="D76" s="138">
        <v>49753347</v>
      </c>
      <c r="E76" s="138" t="s">
        <v>57</v>
      </c>
      <c r="F76" s="139">
        <v>600067262</v>
      </c>
      <c r="G76" s="140" t="s">
        <v>143</v>
      </c>
      <c r="H76" s="141" t="s">
        <v>48</v>
      </c>
      <c r="I76" s="141" t="s">
        <v>58</v>
      </c>
      <c r="J76" s="141" t="s">
        <v>58</v>
      </c>
      <c r="K76" s="140" t="s">
        <v>144</v>
      </c>
      <c r="L76" s="142">
        <v>3495777.97</v>
      </c>
      <c r="M76" s="143">
        <f t="shared" ref="M76:M81" si="21">L76/100*85</f>
        <v>2971411.2744999998</v>
      </c>
      <c r="N76" s="133">
        <v>2020</v>
      </c>
      <c r="O76" s="107">
        <f>N76+1</f>
        <v>2021</v>
      </c>
      <c r="P76" s="144"/>
      <c r="Q76" s="145" t="s">
        <v>55</v>
      </c>
      <c r="R76" s="145"/>
      <c r="S76" s="146"/>
      <c r="T76" s="178" t="s">
        <v>55</v>
      </c>
      <c r="U76" s="178"/>
      <c r="V76" s="178"/>
      <c r="W76" s="178"/>
      <c r="X76" s="178"/>
      <c r="Y76" s="552" t="s">
        <v>197</v>
      </c>
      <c r="Z76" s="553"/>
    </row>
    <row r="77" spans="1:26" ht="159.75" customHeight="1" x14ac:dyDescent="0.25">
      <c r="A77" s="77">
        <v>29</v>
      </c>
      <c r="B77" s="136" t="s">
        <v>64</v>
      </c>
      <c r="C77" s="137" t="s">
        <v>60</v>
      </c>
      <c r="D77" s="138">
        <v>49753363</v>
      </c>
      <c r="E77" s="138" t="s">
        <v>65</v>
      </c>
      <c r="F77" s="139">
        <v>600067271</v>
      </c>
      <c r="G77" s="140" t="s">
        <v>145</v>
      </c>
      <c r="H77" s="141" t="s">
        <v>48</v>
      </c>
      <c r="I77" s="141" t="s">
        <v>58</v>
      </c>
      <c r="J77" s="141" t="s">
        <v>58</v>
      </c>
      <c r="K77" s="140" t="s">
        <v>146</v>
      </c>
      <c r="L77" s="142">
        <v>15666590.51</v>
      </c>
      <c r="M77" s="143">
        <f t="shared" si="21"/>
        <v>13316601.933500001</v>
      </c>
      <c r="N77" s="133">
        <v>2020</v>
      </c>
      <c r="O77" s="107">
        <f t="shared" ref="O77" si="22">N77+1</f>
        <v>2021</v>
      </c>
      <c r="P77" s="144"/>
      <c r="Q77" s="145"/>
      <c r="R77" s="145" t="s">
        <v>55</v>
      </c>
      <c r="S77" s="146"/>
      <c r="T77" s="178" t="s">
        <v>55</v>
      </c>
      <c r="U77" s="178"/>
      <c r="V77" s="178"/>
      <c r="W77" s="178"/>
      <c r="X77" s="178"/>
      <c r="Y77" s="552" t="s">
        <v>197</v>
      </c>
      <c r="Z77" s="553"/>
    </row>
    <row r="78" spans="1:26" ht="90" x14ac:dyDescent="0.25">
      <c r="A78" s="77">
        <v>30</v>
      </c>
      <c r="B78" s="136" t="s">
        <v>70</v>
      </c>
      <c r="C78" s="137" t="s">
        <v>60</v>
      </c>
      <c r="D78" s="138">
        <v>49753371</v>
      </c>
      <c r="E78" s="138" t="s">
        <v>71</v>
      </c>
      <c r="F78" s="139">
        <v>600067289</v>
      </c>
      <c r="G78" s="140" t="s">
        <v>68</v>
      </c>
      <c r="H78" s="141" t="s">
        <v>48</v>
      </c>
      <c r="I78" s="141" t="s">
        <v>58</v>
      </c>
      <c r="J78" s="141" t="s">
        <v>58</v>
      </c>
      <c r="K78" s="140" t="s">
        <v>69</v>
      </c>
      <c r="L78" s="142">
        <v>3000000</v>
      </c>
      <c r="M78" s="143">
        <f t="shared" si="21"/>
        <v>2550000</v>
      </c>
      <c r="N78" s="133">
        <v>2020</v>
      </c>
      <c r="O78" s="107">
        <v>2022</v>
      </c>
      <c r="P78" s="144"/>
      <c r="Q78" s="145"/>
      <c r="R78" s="145"/>
      <c r="S78" s="146"/>
      <c r="T78" s="178"/>
      <c r="U78" s="178"/>
      <c r="V78" s="178" t="s">
        <v>55</v>
      </c>
      <c r="W78" s="178"/>
      <c r="X78" s="178"/>
      <c r="Y78" s="552" t="s">
        <v>197</v>
      </c>
      <c r="Z78" s="553"/>
    </row>
    <row r="79" spans="1:26" ht="30" x14ac:dyDescent="0.25">
      <c r="A79" s="240">
        <v>34</v>
      </c>
      <c r="B79" s="309" t="s">
        <v>70</v>
      </c>
      <c r="C79" s="137" t="s">
        <v>60</v>
      </c>
      <c r="D79" s="138">
        <v>49753371</v>
      </c>
      <c r="E79" s="138" t="s">
        <v>71</v>
      </c>
      <c r="F79" s="139">
        <v>600067289</v>
      </c>
      <c r="G79" s="140" t="s">
        <v>53</v>
      </c>
      <c r="H79" s="141" t="s">
        <v>48</v>
      </c>
      <c r="I79" s="141" t="s">
        <v>58</v>
      </c>
      <c r="J79" s="141" t="s">
        <v>58</v>
      </c>
      <c r="K79" s="140" t="s">
        <v>54</v>
      </c>
      <c r="L79" s="142">
        <v>45000000</v>
      </c>
      <c r="M79" s="143">
        <f t="shared" si="21"/>
        <v>38250000</v>
      </c>
      <c r="N79" s="133">
        <v>2023</v>
      </c>
      <c r="O79" s="107">
        <v>2025</v>
      </c>
      <c r="P79" s="144" t="s">
        <v>55</v>
      </c>
      <c r="Q79" s="145" t="s">
        <v>55</v>
      </c>
      <c r="R79" s="145" t="s">
        <v>55</v>
      </c>
      <c r="S79" s="146" t="s">
        <v>55</v>
      </c>
      <c r="T79" s="178"/>
      <c r="U79" s="178" t="s">
        <v>55</v>
      </c>
      <c r="V79" s="178" t="s">
        <v>55</v>
      </c>
      <c r="W79" s="178" t="s">
        <v>55</v>
      </c>
      <c r="X79" s="178" t="s">
        <v>55</v>
      </c>
      <c r="Y79" s="562" t="s">
        <v>197</v>
      </c>
      <c r="Z79" s="563"/>
    </row>
    <row r="80" spans="1:26" ht="90" x14ac:dyDescent="0.25">
      <c r="A80" s="77">
        <v>35</v>
      </c>
      <c r="B80" s="136" t="s">
        <v>70</v>
      </c>
      <c r="C80" s="137" t="s">
        <v>60</v>
      </c>
      <c r="D80" s="138">
        <v>49753371</v>
      </c>
      <c r="E80" s="138" t="s">
        <v>71</v>
      </c>
      <c r="F80" s="139">
        <v>600067289</v>
      </c>
      <c r="G80" s="140" t="s">
        <v>147</v>
      </c>
      <c r="H80" s="141" t="s">
        <v>48</v>
      </c>
      <c r="I80" s="141" t="s">
        <v>58</v>
      </c>
      <c r="J80" s="141" t="s">
        <v>58</v>
      </c>
      <c r="K80" s="140" t="s">
        <v>148</v>
      </c>
      <c r="L80" s="142">
        <v>10026337.76</v>
      </c>
      <c r="M80" s="143">
        <f t="shared" si="21"/>
        <v>8522387.095999999</v>
      </c>
      <c r="N80" s="133">
        <v>2020</v>
      </c>
      <c r="O80" s="107">
        <f t="shared" ref="O80" si="23">N80+1</f>
        <v>2021</v>
      </c>
      <c r="P80" s="144"/>
      <c r="Q80" s="145"/>
      <c r="R80" s="145" t="s">
        <v>55</v>
      </c>
      <c r="S80" s="146"/>
      <c r="T80" s="178"/>
      <c r="U80" s="178"/>
      <c r="V80" s="178"/>
      <c r="W80" s="178"/>
      <c r="X80" s="178"/>
      <c r="Y80" s="552" t="s">
        <v>197</v>
      </c>
      <c r="Z80" s="553"/>
    </row>
    <row r="81" spans="1:26" ht="45" x14ac:dyDescent="0.25">
      <c r="A81" s="240">
        <v>38</v>
      </c>
      <c r="B81" s="309" t="s">
        <v>70</v>
      </c>
      <c r="C81" s="137" t="s">
        <v>60</v>
      </c>
      <c r="D81" s="138">
        <v>49753371</v>
      </c>
      <c r="E81" s="138" t="s">
        <v>71</v>
      </c>
      <c r="F81" s="139">
        <v>600067289</v>
      </c>
      <c r="G81" s="140" t="s">
        <v>195</v>
      </c>
      <c r="H81" s="141" t="s">
        <v>48</v>
      </c>
      <c r="I81" s="141" t="s">
        <v>58</v>
      </c>
      <c r="J81" s="141" t="s">
        <v>58</v>
      </c>
      <c r="K81" s="140" t="s">
        <v>196</v>
      </c>
      <c r="L81" s="142">
        <v>6600000</v>
      </c>
      <c r="M81" s="143">
        <f t="shared" si="21"/>
        <v>5610000</v>
      </c>
      <c r="N81" s="133">
        <v>2023</v>
      </c>
      <c r="O81" s="107">
        <v>2025</v>
      </c>
      <c r="P81" s="144"/>
      <c r="Q81" s="145"/>
      <c r="R81" s="145"/>
      <c r="S81" s="146" t="s">
        <v>55</v>
      </c>
      <c r="T81" s="178"/>
      <c r="U81" s="178"/>
      <c r="V81" s="178" t="s">
        <v>55</v>
      </c>
      <c r="W81" s="178"/>
      <c r="X81" s="178" t="s">
        <v>55</v>
      </c>
      <c r="Y81" s="562" t="s">
        <v>197</v>
      </c>
      <c r="Z81" s="563"/>
    </row>
    <row r="82" spans="1:26" x14ac:dyDescent="0.25">
      <c r="A82" s="264">
        <v>41</v>
      </c>
      <c r="B82" s="309" t="s">
        <v>70</v>
      </c>
      <c r="C82" s="137" t="s">
        <v>60</v>
      </c>
      <c r="D82" s="138">
        <v>49753371</v>
      </c>
      <c r="E82" s="186" t="s">
        <v>202</v>
      </c>
      <c r="F82" s="139">
        <v>600067289</v>
      </c>
      <c r="G82" s="140" t="s">
        <v>257</v>
      </c>
      <c r="H82" s="141" t="s">
        <v>48</v>
      </c>
      <c r="I82" s="141" t="s">
        <v>58</v>
      </c>
      <c r="J82" s="141" t="s">
        <v>58</v>
      </c>
      <c r="K82" s="187" t="s">
        <v>258</v>
      </c>
      <c r="L82" s="191"/>
      <c r="M82" s="153"/>
      <c r="N82" s="133">
        <v>2024</v>
      </c>
      <c r="O82" s="107">
        <v>2024</v>
      </c>
      <c r="P82" s="144"/>
      <c r="Q82" s="145"/>
      <c r="R82" s="145"/>
      <c r="S82" s="146"/>
      <c r="T82" s="178"/>
      <c r="U82" s="178"/>
      <c r="V82" s="178"/>
      <c r="W82" s="178"/>
      <c r="X82" s="178"/>
      <c r="Y82" s="562" t="s">
        <v>197</v>
      </c>
      <c r="Z82" s="563"/>
    </row>
    <row r="83" spans="1:26" ht="30" x14ac:dyDescent="0.25">
      <c r="A83" s="118">
        <v>42</v>
      </c>
      <c r="B83" s="164" t="s">
        <v>149</v>
      </c>
      <c r="C83" s="165" t="s">
        <v>150</v>
      </c>
      <c r="D83" s="166">
        <v>47701617</v>
      </c>
      <c r="E83" s="192" t="s">
        <v>261</v>
      </c>
      <c r="F83" s="167">
        <v>600067246</v>
      </c>
      <c r="G83" s="168" t="s">
        <v>151</v>
      </c>
      <c r="H83" s="169" t="s">
        <v>48</v>
      </c>
      <c r="I83" s="169" t="s">
        <v>58</v>
      </c>
      <c r="J83" s="169" t="s">
        <v>152</v>
      </c>
      <c r="K83" s="168" t="s">
        <v>153</v>
      </c>
      <c r="L83" s="170">
        <v>7000000</v>
      </c>
      <c r="M83" s="153">
        <f>L83/100*85</f>
        <v>5950000</v>
      </c>
      <c r="N83" s="172">
        <v>2017</v>
      </c>
      <c r="O83" s="173">
        <f t="shared" ref="O83" si="24">N83+1</f>
        <v>2018</v>
      </c>
      <c r="P83" s="174" t="s">
        <v>55</v>
      </c>
      <c r="Q83" s="175" t="s">
        <v>55</v>
      </c>
      <c r="R83" s="175" t="s">
        <v>55</v>
      </c>
      <c r="S83" s="176" t="s">
        <v>55</v>
      </c>
      <c r="T83" s="177"/>
      <c r="U83" s="177"/>
      <c r="V83" s="177"/>
      <c r="W83" s="177"/>
      <c r="X83" s="177" t="s">
        <v>55</v>
      </c>
      <c r="Y83" s="552" t="s">
        <v>197</v>
      </c>
      <c r="Z83" s="553"/>
    </row>
    <row r="84" spans="1:26" ht="45" x14ac:dyDescent="0.25">
      <c r="A84" s="77">
        <v>43</v>
      </c>
      <c r="B84" s="136" t="s">
        <v>136</v>
      </c>
      <c r="C84" s="137" t="s">
        <v>133</v>
      </c>
      <c r="D84" s="138">
        <v>70981043</v>
      </c>
      <c r="E84" s="138">
        <v>102088403</v>
      </c>
      <c r="F84" s="139">
        <v>600067408</v>
      </c>
      <c r="G84" s="140" t="s">
        <v>267</v>
      </c>
      <c r="H84" s="141" t="s">
        <v>48</v>
      </c>
      <c r="I84" s="141" t="s">
        <v>58</v>
      </c>
      <c r="J84" s="141" t="s">
        <v>135</v>
      </c>
      <c r="K84" s="140" t="s">
        <v>154</v>
      </c>
      <c r="L84" s="142">
        <v>1500000</v>
      </c>
      <c r="M84" s="153">
        <f>L84/100*85</f>
        <v>1275000</v>
      </c>
      <c r="N84" s="133">
        <v>2021</v>
      </c>
      <c r="O84" s="107">
        <f t="shared" ref="O84" si="25">N84+1</f>
        <v>2022</v>
      </c>
      <c r="P84" s="144"/>
      <c r="Q84" s="145" t="s">
        <v>55</v>
      </c>
      <c r="R84" s="145"/>
      <c r="S84" s="146"/>
      <c r="T84" s="178"/>
      <c r="U84" s="178"/>
      <c r="V84" s="178" t="s">
        <v>55</v>
      </c>
      <c r="W84" s="178"/>
      <c r="X84" s="178" t="s">
        <v>55</v>
      </c>
      <c r="Y84" s="552" t="s">
        <v>197</v>
      </c>
      <c r="Z84" s="553"/>
    </row>
    <row r="85" spans="1:26" ht="45" x14ac:dyDescent="0.25">
      <c r="A85" s="77">
        <v>44</v>
      </c>
      <c r="B85" s="136" t="s">
        <v>136</v>
      </c>
      <c r="C85" s="137" t="s">
        <v>133</v>
      </c>
      <c r="D85" s="138">
        <v>70981043</v>
      </c>
      <c r="E85" s="138">
        <v>102088403</v>
      </c>
      <c r="F85" s="139">
        <v>600067408</v>
      </c>
      <c r="G85" s="140" t="s">
        <v>268</v>
      </c>
      <c r="H85" s="141" t="s">
        <v>48</v>
      </c>
      <c r="I85" s="141" t="s">
        <v>58</v>
      </c>
      <c r="J85" s="141" t="s">
        <v>135</v>
      </c>
      <c r="K85" s="140" t="s">
        <v>155</v>
      </c>
      <c r="L85" s="142">
        <v>1500000</v>
      </c>
      <c r="M85" s="153">
        <f>L85/100*85</f>
        <v>1275000</v>
      </c>
      <c r="N85" s="133">
        <v>2021</v>
      </c>
      <c r="O85" s="107">
        <f t="shared" ref="O85" si="26">N85+1</f>
        <v>2022</v>
      </c>
      <c r="P85" s="144"/>
      <c r="Q85" s="145" t="s">
        <v>55</v>
      </c>
      <c r="R85" s="145"/>
      <c r="S85" s="146"/>
      <c r="T85" s="178"/>
      <c r="U85" s="178"/>
      <c r="V85" s="178" t="s">
        <v>55</v>
      </c>
      <c r="W85" s="178"/>
      <c r="X85" s="178" t="s">
        <v>55</v>
      </c>
      <c r="Y85" s="552" t="s">
        <v>197</v>
      </c>
      <c r="Z85" s="553"/>
    </row>
    <row r="86" spans="1:26" ht="30" x14ac:dyDescent="0.25">
      <c r="A86" s="77">
        <v>47</v>
      </c>
      <c r="B86" s="136" t="s">
        <v>136</v>
      </c>
      <c r="C86" s="137" t="s">
        <v>133</v>
      </c>
      <c r="D86" s="138">
        <v>70981043</v>
      </c>
      <c r="E86" s="138">
        <v>102088403</v>
      </c>
      <c r="F86" s="139">
        <v>600067408</v>
      </c>
      <c r="G86" s="140" t="s">
        <v>271</v>
      </c>
      <c r="H86" s="141" t="s">
        <v>48</v>
      </c>
      <c r="I86" s="141" t="s">
        <v>58</v>
      </c>
      <c r="J86" s="141" t="s">
        <v>135</v>
      </c>
      <c r="K86" s="140" t="s">
        <v>158</v>
      </c>
      <c r="L86" s="142">
        <v>1500000</v>
      </c>
      <c r="M86" s="153">
        <f t="shared" ref="M86" si="27">L86/100*85</f>
        <v>1275000</v>
      </c>
      <c r="N86" s="133">
        <v>2021</v>
      </c>
      <c r="O86" s="107">
        <v>2027</v>
      </c>
      <c r="P86" s="144"/>
      <c r="Q86" s="145"/>
      <c r="R86" s="145"/>
      <c r="S86" s="146"/>
      <c r="T86" s="178"/>
      <c r="U86" s="178"/>
      <c r="V86" s="178" t="s">
        <v>55</v>
      </c>
      <c r="W86" s="178" t="s">
        <v>55</v>
      </c>
      <c r="X86" s="178" t="s">
        <v>55</v>
      </c>
      <c r="Y86" s="552" t="s">
        <v>197</v>
      </c>
      <c r="Z86" s="553"/>
    </row>
    <row r="87" spans="1:26" ht="60" x14ac:dyDescent="0.25">
      <c r="A87" s="240">
        <v>52</v>
      </c>
      <c r="B87" s="309" t="s">
        <v>136</v>
      </c>
      <c r="C87" s="137" t="s">
        <v>133</v>
      </c>
      <c r="D87" s="138">
        <v>70981043</v>
      </c>
      <c r="E87" s="138">
        <v>102088403</v>
      </c>
      <c r="F87" s="139">
        <v>600067408</v>
      </c>
      <c r="G87" s="140" t="s">
        <v>236</v>
      </c>
      <c r="H87" s="141" t="s">
        <v>48</v>
      </c>
      <c r="I87" s="141" t="s">
        <v>58</v>
      </c>
      <c r="J87" s="141" t="s">
        <v>135</v>
      </c>
      <c r="K87" s="182" t="s">
        <v>235</v>
      </c>
      <c r="L87" s="142">
        <v>6000000</v>
      </c>
      <c r="M87" s="153">
        <f>L87/100*85</f>
        <v>5100000</v>
      </c>
      <c r="N87" s="133">
        <v>2023</v>
      </c>
      <c r="O87" s="107">
        <v>2023</v>
      </c>
      <c r="P87" s="144"/>
      <c r="Q87" s="145"/>
      <c r="R87" s="145"/>
      <c r="S87" s="146"/>
      <c r="T87" s="178"/>
      <c r="U87" s="178"/>
      <c r="V87" s="178"/>
      <c r="W87" s="178"/>
      <c r="X87" s="178" t="s">
        <v>55</v>
      </c>
      <c r="Y87" s="560" t="s">
        <v>197</v>
      </c>
      <c r="Z87" s="561"/>
    </row>
    <row r="88" spans="1:26" ht="30" x14ac:dyDescent="0.25">
      <c r="A88" s="264">
        <v>54</v>
      </c>
      <c r="B88" s="309" t="s">
        <v>136</v>
      </c>
      <c r="C88" s="138" t="s">
        <v>133</v>
      </c>
      <c r="D88" s="138">
        <v>70981043</v>
      </c>
      <c r="E88" s="138">
        <v>102088403</v>
      </c>
      <c r="F88" s="139">
        <v>600067408</v>
      </c>
      <c r="G88" s="140" t="s">
        <v>275</v>
      </c>
      <c r="H88" s="141" t="s">
        <v>48</v>
      </c>
      <c r="I88" s="141" t="s">
        <v>58</v>
      </c>
      <c r="J88" s="141" t="s">
        <v>135</v>
      </c>
      <c r="K88" s="196" t="s">
        <v>397</v>
      </c>
      <c r="L88" s="142">
        <v>3500000</v>
      </c>
      <c r="M88" s="143">
        <f>L88*0.85</f>
        <v>2975000</v>
      </c>
      <c r="N88" s="133">
        <v>2024</v>
      </c>
      <c r="O88" s="107">
        <v>2027</v>
      </c>
      <c r="P88" s="144" t="s">
        <v>55</v>
      </c>
      <c r="Q88" s="145" t="s">
        <v>55</v>
      </c>
      <c r="R88" s="145" t="s">
        <v>55</v>
      </c>
      <c r="S88" s="146" t="s">
        <v>55</v>
      </c>
      <c r="T88" s="178"/>
      <c r="U88" s="178" t="s">
        <v>55</v>
      </c>
      <c r="V88" s="178" t="s">
        <v>55</v>
      </c>
      <c r="W88" s="178" t="s">
        <v>55</v>
      </c>
      <c r="X88" s="178" t="s">
        <v>55</v>
      </c>
      <c r="Y88" s="560" t="s">
        <v>197</v>
      </c>
      <c r="Z88" s="561"/>
    </row>
    <row r="89" spans="1:26" ht="30" x14ac:dyDescent="0.25">
      <c r="A89" s="77">
        <v>55</v>
      </c>
      <c r="B89" s="136" t="s">
        <v>159</v>
      </c>
      <c r="C89" s="137" t="s">
        <v>129</v>
      </c>
      <c r="D89" s="138">
        <v>75006049</v>
      </c>
      <c r="E89" s="138">
        <v>102088381</v>
      </c>
      <c r="F89" s="139">
        <v>600067394</v>
      </c>
      <c r="G89" s="140" t="s">
        <v>266</v>
      </c>
      <c r="H89" s="141" t="s">
        <v>48</v>
      </c>
      <c r="I89" s="141" t="s">
        <v>58</v>
      </c>
      <c r="J89" s="141" t="s">
        <v>130</v>
      </c>
      <c r="K89" s="140" t="s">
        <v>153</v>
      </c>
      <c r="L89" s="142">
        <v>2300000</v>
      </c>
      <c r="M89" s="143">
        <f>L89/100*85</f>
        <v>1955000</v>
      </c>
      <c r="N89" s="133">
        <v>2017</v>
      </c>
      <c r="O89" s="107">
        <f t="shared" ref="O89" si="28">N89+1</f>
        <v>2018</v>
      </c>
      <c r="P89" s="144" t="s">
        <v>55</v>
      </c>
      <c r="Q89" s="145" t="s">
        <v>55</v>
      </c>
      <c r="R89" s="145" t="s">
        <v>55</v>
      </c>
      <c r="S89" s="146" t="s">
        <v>55</v>
      </c>
      <c r="T89" s="178"/>
      <c r="U89" s="178"/>
      <c r="V89" s="178"/>
      <c r="W89" s="178"/>
      <c r="X89" s="178" t="s">
        <v>55</v>
      </c>
      <c r="Y89" s="552" t="s">
        <v>197</v>
      </c>
      <c r="Z89" s="553"/>
    </row>
    <row r="90" spans="1:26" x14ac:dyDescent="0.25">
      <c r="A90" s="240">
        <v>60</v>
      </c>
      <c r="B90" s="309" t="s">
        <v>159</v>
      </c>
      <c r="C90" s="137" t="s">
        <v>129</v>
      </c>
      <c r="D90" s="138">
        <v>75006049</v>
      </c>
      <c r="E90" s="138">
        <v>102088381</v>
      </c>
      <c r="F90" s="139">
        <v>600067394</v>
      </c>
      <c r="G90" s="140" t="s">
        <v>164</v>
      </c>
      <c r="H90" s="141" t="s">
        <v>48</v>
      </c>
      <c r="I90" s="141" t="s">
        <v>58</v>
      </c>
      <c r="J90" s="141" t="s">
        <v>130</v>
      </c>
      <c r="K90" s="140"/>
      <c r="L90" s="142">
        <v>1500000</v>
      </c>
      <c r="M90" s="143">
        <f t="shared" ref="M90" si="29">L90/100*85</f>
        <v>1275000</v>
      </c>
      <c r="N90" s="133">
        <v>2020</v>
      </c>
      <c r="O90" s="107">
        <v>2023</v>
      </c>
      <c r="P90" s="144"/>
      <c r="Q90" s="145"/>
      <c r="R90" s="145"/>
      <c r="S90" s="146"/>
      <c r="T90" s="178"/>
      <c r="U90" s="178"/>
      <c r="V90" s="178" t="s">
        <v>55</v>
      </c>
      <c r="W90" s="178"/>
      <c r="X90" s="178"/>
      <c r="Y90" s="560" t="s">
        <v>197</v>
      </c>
      <c r="Z90" s="561"/>
    </row>
    <row r="91" spans="1:26" x14ac:dyDescent="0.25">
      <c r="A91" s="240">
        <v>61</v>
      </c>
      <c r="B91" s="309" t="s">
        <v>159</v>
      </c>
      <c r="C91" s="137" t="s">
        <v>129</v>
      </c>
      <c r="D91" s="138">
        <v>75006049</v>
      </c>
      <c r="E91" s="138">
        <v>102088381</v>
      </c>
      <c r="F91" s="139">
        <v>600067394</v>
      </c>
      <c r="G91" s="140" t="s">
        <v>165</v>
      </c>
      <c r="H91" s="141" t="s">
        <v>48</v>
      </c>
      <c r="I91" s="141" t="s">
        <v>58</v>
      </c>
      <c r="J91" s="141" t="s">
        <v>130</v>
      </c>
      <c r="K91" s="140"/>
      <c r="L91" s="142">
        <v>3500000</v>
      </c>
      <c r="M91" s="143">
        <f t="shared" ref="M91" si="30">L91/100*85</f>
        <v>2975000</v>
      </c>
      <c r="N91" s="133">
        <v>2020</v>
      </c>
      <c r="O91" s="107">
        <v>2023</v>
      </c>
      <c r="P91" s="144"/>
      <c r="Q91" s="145"/>
      <c r="R91" s="145" t="s">
        <v>55</v>
      </c>
      <c r="S91" s="146"/>
      <c r="T91" s="178" t="s">
        <v>55</v>
      </c>
      <c r="U91" s="178"/>
      <c r="V91" s="178" t="s">
        <v>55</v>
      </c>
      <c r="W91" s="178"/>
      <c r="X91" s="178"/>
      <c r="Y91" s="560" t="s">
        <v>197</v>
      </c>
      <c r="Z91" s="561"/>
    </row>
    <row r="92" spans="1:26" ht="30" x14ac:dyDescent="0.25">
      <c r="A92" s="240">
        <v>62</v>
      </c>
      <c r="B92" s="309" t="s">
        <v>159</v>
      </c>
      <c r="C92" s="137" t="s">
        <v>129</v>
      </c>
      <c r="D92" s="138">
        <v>75006049</v>
      </c>
      <c r="E92" s="138">
        <v>102088381</v>
      </c>
      <c r="F92" s="139">
        <v>600067394</v>
      </c>
      <c r="G92" s="140" t="s">
        <v>166</v>
      </c>
      <c r="H92" s="141" t="s">
        <v>48</v>
      </c>
      <c r="I92" s="141" t="s">
        <v>58</v>
      </c>
      <c r="J92" s="141" t="s">
        <v>130</v>
      </c>
      <c r="K92" s="140" t="s">
        <v>167</v>
      </c>
      <c r="L92" s="142">
        <v>2000000</v>
      </c>
      <c r="M92" s="143">
        <f t="shared" ref="M92" si="31">L92/100*85</f>
        <v>1700000</v>
      </c>
      <c r="N92" s="133">
        <v>2020</v>
      </c>
      <c r="O92" s="107">
        <v>2024</v>
      </c>
      <c r="P92" s="144"/>
      <c r="Q92" s="145"/>
      <c r="R92" s="145"/>
      <c r="S92" s="146"/>
      <c r="T92" s="178" t="s">
        <v>55</v>
      </c>
      <c r="U92" s="178"/>
      <c r="V92" s="178" t="s">
        <v>55</v>
      </c>
      <c r="W92" s="178" t="s">
        <v>55</v>
      </c>
      <c r="X92" s="178"/>
      <c r="Y92" s="560" t="s">
        <v>197</v>
      </c>
      <c r="Z92" s="561"/>
    </row>
    <row r="93" spans="1:26" x14ac:dyDescent="0.25">
      <c r="A93" s="240">
        <v>69</v>
      </c>
      <c r="B93" s="309" t="s">
        <v>184</v>
      </c>
      <c r="C93" s="137" t="s">
        <v>185</v>
      </c>
      <c r="D93" s="138">
        <v>70839000</v>
      </c>
      <c r="E93" s="138">
        <v>108018423</v>
      </c>
      <c r="F93" s="139">
        <v>600022846</v>
      </c>
      <c r="G93" s="140" t="s">
        <v>186</v>
      </c>
      <c r="H93" s="141" t="s">
        <v>48</v>
      </c>
      <c r="I93" s="141" t="s">
        <v>58</v>
      </c>
      <c r="J93" s="141" t="s">
        <v>58</v>
      </c>
      <c r="K93" s="140" t="s">
        <v>187</v>
      </c>
      <c r="L93" s="142">
        <v>17000000</v>
      </c>
      <c r="M93" s="143">
        <f>L93/100*85</f>
        <v>14450000</v>
      </c>
      <c r="N93" s="133">
        <v>2022</v>
      </c>
      <c r="O93" s="107">
        <f>N93+1</f>
        <v>2023</v>
      </c>
      <c r="P93" s="144"/>
      <c r="Q93" s="145"/>
      <c r="R93" s="145"/>
      <c r="S93" s="146"/>
      <c r="T93" s="178"/>
      <c r="U93" s="178"/>
      <c r="V93" s="178" t="s">
        <v>55</v>
      </c>
      <c r="W93" s="178" t="s">
        <v>55</v>
      </c>
      <c r="X93" s="178"/>
      <c r="Y93" s="560" t="s">
        <v>197</v>
      </c>
      <c r="Z93" s="561"/>
    </row>
    <row r="94" spans="1:26" ht="75" x14ac:dyDescent="0.25">
      <c r="A94" s="240">
        <v>71</v>
      </c>
      <c r="B94" s="309" t="s">
        <v>184</v>
      </c>
      <c r="C94" s="137" t="s">
        <v>185</v>
      </c>
      <c r="D94" s="138">
        <v>70839000</v>
      </c>
      <c r="E94" s="138">
        <v>108018423</v>
      </c>
      <c r="F94" s="139">
        <v>600022846</v>
      </c>
      <c r="G94" s="140" t="s">
        <v>189</v>
      </c>
      <c r="H94" s="141" t="s">
        <v>48</v>
      </c>
      <c r="I94" s="141" t="s">
        <v>58</v>
      </c>
      <c r="J94" s="141" t="s">
        <v>58</v>
      </c>
      <c r="K94" s="140" t="s">
        <v>190</v>
      </c>
      <c r="L94" s="142">
        <v>4500000</v>
      </c>
      <c r="M94" s="197">
        <f>L94/100*85</f>
        <v>3825000</v>
      </c>
      <c r="N94" s="359">
        <v>2024</v>
      </c>
      <c r="O94" s="360">
        <f>N94+1</f>
        <v>2025</v>
      </c>
      <c r="P94" s="144"/>
      <c r="Q94" s="145"/>
      <c r="R94" s="145"/>
      <c r="S94" s="146"/>
      <c r="T94" s="178"/>
      <c r="U94" s="178"/>
      <c r="V94" s="178" t="s">
        <v>55</v>
      </c>
      <c r="W94" s="178" t="s">
        <v>55</v>
      </c>
      <c r="X94" s="178"/>
      <c r="Y94" s="560" t="s">
        <v>197</v>
      </c>
      <c r="Z94" s="561"/>
    </row>
    <row r="95" spans="1:26" x14ac:dyDescent="0.25">
      <c r="A95" s="16"/>
      <c r="B95" s="16"/>
      <c r="C95" s="16"/>
      <c r="D95" s="16"/>
      <c r="E95" s="16"/>
      <c r="F95" s="16"/>
      <c r="G95" s="14"/>
      <c r="H95" s="14"/>
      <c r="I95" s="14"/>
      <c r="J95" s="14"/>
      <c r="K95" s="14"/>
      <c r="L95" s="15"/>
      <c r="M95" s="15"/>
      <c r="N95" s="14"/>
      <c r="O95" s="14"/>
      <c r="P95" s="14"/>
      <c r="Q95" s="14"/>
      <c r="R95" s="14"/>
      <c r="S95" s="14"/>
      <c r="T95" s="14"/>
      <c r="U95" s="14"/>
      <c r="V95" s="14"/>
      <c r="W95" s="14"/>
      <c r="X95" s="14"/>
      <c r="Y95" s="14"/>
      <c r="Z95" s="14"/>
    </row>
    <row r="96" spans="1:26" x14ac:dyDescent="0.25">
      <c r="A96" s="16"/>
      <c r="B96" s="16"/>
      <c r="C96" s="16"/>
      <c r="D96" s="16"/>
      <c r="E96" s="16"/>
      <c r="F96" s="16"/>
      <c r="G96" s="14"/>
      <c r="H96" s="14"/>
      <c r="I96" s="14"/>
      <c r="J96" s="14"/>
      <c r="K96" s="14"/>
      <c r="L96" s="15"/>
      <c r="M96" s="15"/>
      <c r="N96" s="14"/>
      <c r="O96" s="14"/>
      <c r="P96" s="14"/>
      <c r="Q96" s="14"/>
      <c r="R96" s="14"/>
      <c r="S96" s="14"/>
      <c r="T96" s="14"/>
      <c r="U96" s="14"/>
      <c r="V96" s="14"/>
      <c r="W96" s="14"/>
      <c r="X96" s="14"/>
      <c r="Y96" s="14"/>
      <c r="Z96" s="14"/>
    </row>
    <row r="97" spans="1:26" x14ac:dyDescent="0.25">
      <c r="A97" s="16"/>
      <c r="B97" s="16"/>
      <c r="C97" s="16"/>
      <c r="D97" s="16"/>
      <c r="E97" s="16"/>
      <c r="F97" s="16"/>
      <c r="G97" s="14"/>
      <c r="H97" s="14"/>
      <c r="I97" s="14"/>
      <c r="J97" s="14"/>
      <c r="K97" s="14"/>
      <c r="L97" s="15"/>
      <c r="M97" s="15"/>
      <c r="N97" s="14"/>
      <c r="O97" s="14"/>
      <c r="P97" s="14"/>
      <c r="Q97" s="14"/>
      <c r="R97" s="14"/>
      <c r="S97" s="14"/>
      <c r="T97" s="14"/>
      <c r="U97" s="14"/>
      <c r="V97" s="14"/>
      <c r="W97" s="14"/>
      <c r="X97" s="14"/>
      <c r="Y97" s="14"/>
      <c r="Z97" s="14"/>
    </row>
    <row r="98" spans="1:26" x14ac:dyDescent="0.25">
      <c r="A98" s="16"/>
      <c r="B98" s="16"/>
      <c r="C98" s="16"/>
      <c r="D98" s="16"/>
      <c r="E98" s="16"/>
      <c r="F98" s="16"/>
      <c r="G98" s="14"/>
      <c r="H98" s="14"/>
      <c r="I98" s="14"/>
      <c r="J98" s="14"/>
      <c r="K98" s="14"/>
      <c r="L98" s="15"/>
      <c r="M98" s="15"/>
      <c r="N98" s="14"/>
      <c r="O98" s="14"/>
      <c r="P98" s="14"/>
      <c r="Q98" s="14"/>
      <c r="R98" s="14"/>
      <c r="S98" s="14"/>
      <c r="T98" s="14"/>
      <c r="U98" s="14"/>
      <c r="V98" s="14"/>
      <c r="W98" s="14"/>
      <c r="X98" s="14"/>
      <c r="Y98" s="14"/>
      <c r="Z98" s="14"/>
    </row>
    <row r="99" spans="1:26" x14ac:dyDescent="0.25">
      <c r="A99" s="16"/>
      <c r="B99" s="16"/>
      <c r="C99" s="16"/>
      <c r="D99" s="16"/>
      <c r="E99" s="16"/>
      <c r="F99" s="16"/>
      <c r="G99" s="14"/>
      <c r="H99" s="14"/>
      <c r="I99" s="14"/>
      <c r="J99" s="14"/>
      <c r="K99" s="14"/>
      <c r="L99" s="15"/>
      <c r="M99" s="15"/>
      <c r="N99" s="14"/>
      <c r="O99" s="14"/>
      <c r="P99" s="14"/>
      <c r="Q99" s="14"/>
      <c r="R99" s="14"/>
      <c r="S99" s="14"/>
      <c r="T99" s="14"/>
      <c r="U99" s="14"/>
      <c r="V99" s="14"/>
      <c r="W99" s="14"/>
      <c r="X99" s="14"/>
      <c r="Y99" s="14"/>
      <c r="Z99" s="14"/>
    </row>
    <row r="100" spans="1:26" x14ac:dyDescent="0.25">
      <c r="A100" s="14"/>
      <c r="B100" s="14"/>
      <c r="C100" s="14"/>
      <c r="D100" s="14"/>
      <c r="E100" s="14"/>
      <c r="F100" s="14"/>
      <c r="G100" s="14"/>
      <c r="H100" s="14"/>
      <c r="I100" s="14"/>
      <c r="J100" s="14"/>
      <c r="K100" s="14"/>
      <c r="L100" s="15"/>
      <c r="M100" s="15"/>
      <c r="N100" s="14"/>
      <c r="O100" s="14"/>
      <c r="P100" s="14"/>
      <c r="Q100" s="14"/>
      <c r="R100" s="14"/>
      <c r="S100" s="14"/>
      <c r="T100" s="14"/>
      <c r="U100" s="14"/>
      <c r="V100" s="14"/>
      <c r="W100" s="14"/>
      <c r="X100" s="14"/>
      <c r="Y100" s="14"/>
      <c r="Z100" s="14"/>
    </row>
    <row r="101" spans="1:26" x14ac:dyDescent="0.25">
      <c r="A101" s="14"/>
      <c r="B101" s="14"/>
      <c r="C101" s="14"/>
      <c r="D101" s="14"/>
      <c r="E101" s="14"/>
      <c r="F101" s="14"/>
      <c r="G101" s="14"/>
      <c r="H101" s="14"/>
      <c r="I101" s="14"/>
      <c r="J101" s="14"/>
      <c r="K101" s="14"/>
      <c r="L101" s="15"/>
      <c r="M101" s="15"/>
      <c r="N101" s="14"/>
      <c r="O101" s="14"/>
      <c r="P101" s="14"/>
      <c r="Q101" s="14"/>
      <c r="R101" s="14"/>
      <c r="S101" s="14"/>
      <c r="T101" s="14"/>
      <c r="U101" s="14"/>
      <c r="V101" s="14"/>
      <c r="W101" s="14"/>
      <c r="X101" s="14"/>
      <c r="Y101" s="14"/>
      <c r="Z101" s="14"/>
    </row>
    <row r="102" spans="1:26" x14ac:dyDescent="0.25">
      <c r="A102" s="16"/>
      <c r="B102" s="14"/>
      <c r="C102" s="14"/>
      <c r="D102" s="14"/>
      <c r="E102" s="14"/>
      <c r="F102" s="14"/>
      <c r="G102" s="14"/>
      <c r="H102" s="14"/>
      <c r="I102" s="14"/>
      <c r="J102" s="14"/>
      <c r="K102" s="14"/>
      <c r="L102" s="15"/>
      <c r="M102" s="15"/>
      <c r="N102" s="14"/>
      <c r="O102" s="14"/>
      <c r="P102" s="14"/>
      <c r="Q102" s="14"/>
      <c r="R102" s="14"/>
      <c r="S102" s="14"/>
      <c r="T102" s="14"/>
      <c r="U102" s="14"/>
      <c r="V102" s="14"/>
      <c r="W102" s="14"/>
      <c r="X102" s="14"/>
      <c r="Y102" s="14"/>
      <c r="Z102" s="14"/>
    </row>
    <row r="103" spans="1:26" x14ac:dyDescent="0.25">
      <c r="A103" s="14"/>
      <c r="B103" s="14"/>
      <c r="C103" s="14"/>
      <c r="D103" s="14"/>
      <c r="E103" s="14"/>
      <c r="F103" s="14"/>
      <c r="G103" s="14"/>
      <c r="H103" s="14"/>
      <c r="I103" s="14"/>
      <c r="J103" s="14"/>
      <c r="K103" s="14"/>
      <c r="L103" s="15"/>
      <c r="M103" s="15"/>
      <c r="N103" s="14"/>
      <c r="O103" s="14"/>
      <c r="P103" s="14"/>
      <c r="Q103" s="14"/>
      <c r="R103" s="14"/>
      <c r="S103" s="14"/>
      <c r="T103" s="14"/>
      <c r="U103" s="14"/>
      <c r="V103" s="14"/>
      <c r="W103" s="14"/>
      <c r="X103" s="14"/>
      <c r="Y103" s="14"/>
      <c r="Z103" s="14"/>
    </row>
    <row r="104" spans="1:26" x14ac:dyDescent="0.25">
      <c r="A104" s="14"/>
      <c r="B104" s="14"/>
      <c r="C104" s="14"/>
      <c r="D104" s="14"/>
      <c r="E104" s="14"/>
      <c r="F104" s="14"/>
      <c r="G104" s="14"/>
      <c r="H104" s="14"/>
      <c r="I104" s="14"/>
      <c r="J104" s="14"/>
      <c r="K104" s="14"/>
      <c r="L104" s="15"/>
      <c r="M104" s="15"/>
      <c r="N104" s="14"/>
      <c r="O104" s="14"/>
      <c r="P104" s="14"/>
      <c r="Q104" s="14"/>
      <c r="R104" s="14"/>
      <c r="S104" s="14"/>
      <c r="T104" s="14"/>
      <c r="U104" s="14"/>
      <c r="V104" s="14"/>
      <c r="W104" s="14"/>
      <c r="X104" s="14"/>
      <c r="Y104" s="14"/>
      <c r="Z104" s="14"/>
    </row>
    <row r="105" spans="1:26" x14ac:dyDescent="0.25">
      <c r="A105" s="9"/>
      <c r="B105" s="9"/>
      <c r="C105" s="9"/>
      <c r="D105" s="9"/>
      <c r="E105" s="9"/>
      <c r="F105" s="9"/>
      <c r="G105" s="9"/>
      <c r="H105" s="9"/>
      <c r="I105" s="9"/>
      <c r="J105" s="9"/>
      <c r="K105" s="9"/>
      <c r="L105" s="12"/>
      <c r="M105" s="12"/>
      <c r="N105" s="9"/>
      <c r="O105" s="9"/>
      <c r="P105" s="9"/>
      <c r="Q105" s="9"/>
      <c r="R105" s="9"/>
      <c r="S105" s="9"/>
      <c r="T105" s="9"/>
      <c r="U105" s="9"/>
      <c r="V105" s="9"/>
      <c r="W105" s="9"/>
      <c r="X105" s="9"/>
      <c r="Y105" s="9"/>
      <c r="Z105" s="9"/>
    </row>
    <row r="106" spans="1:26" x14ac:dyDescent="0.25">
      <c r="A106" s="9"/>
      <c r="B106" s="9"/>
      <c r="C106" s="9"/>
      <c r="D106" s="9"/>
      <c r="E106" s="9"/>
      <c r="F106" s="9"/>
      <c r="G106" s="9"/>
      <c r="H106" s="9"/>
      <c r="I106" s="9"/>
      <c r="J106" s="9"/>
      <c r="K106" s="9"/>
      <c r="L106" s="12"/>
      <c r="M106" s="12"/>
      <c r="N106" s="9"/>
      <c r="O106" s="9"/>
      <c r="P106" s="9"/>
      <c r="Q106" s="9"/>
      <c r="R106" s="9"/>
      <c r="S106" s="9"/>
      <c r="T106" s="9"/>
      <c r="U106" s="9"/>
      <c r="V106" s="9"/>
      <c r="W106" s="9"/>
      <c r="X106" s="9"/>
      <c r="Y106" s="9"/>
      <c r="Z106" s="9"/>
    </row>
    <row r="107" spans="1:26" x14ac:dyDescent="0.25">
      <c r="A107" s="3"/>
    </row>
    <row r="109" spans="1:26" x14ac:dyDescent="0.25">
      <c r="A109" s="9"/>
      <c r="B109" s="9"/>
      <c r="C109" s="9"/>
      <c r="D109" s="9"/>
      <c r="E109" s="9"/>
      <c r="F109" s="9"/>
      <c r="G109" s="9"/>
      <c r="H109" s="9"/>
      <c r="J109" s="10"/>
      <c r="K109" s="10"/>
      <c r="L109" s="13"/>
      <c r="M109" s="13"/>
      <c r="N109" s="10"/>
      <c r="O109" s="10"/>
      <c r="P109" s="10"/>
      <c r="Q109" s="10"/>
      <c r="R109" s="10"/>
      <c r="S109" s="10"/>
      <c r="T109" s="10"/>
      <c r="U109" s="10"/>
      <c r="V109" s="10"/>
      <c r="W109" s="10"/>
      <c r="X109" s="10"/>
      <c r="Y109" s="10"/>
      <c r="Z109" s="10"/>
    </row>
  </sheetData>
  <mergeCells count="71">
    <mergeCell ref="Y93:Z93"/>
    <mergeCell ref="Y66:Z66"/>
    <mergeCell ref="Y94:Z94"/>
    <mergeCell ref="Y79:Z79"/>
    <mergeCell ref="Y80:Z80"/>
    <mergeCell ref="Y82:Z82"/>
    <mergeCell ref="Y83:Z83"/>
    <mergeCell ref="Y91:Z91"/>
    <mergeCell ref="Y92:Z92"/>
    <mergeCell ref="Y81:Z81"/>
    <mergeCell ref="Y42:Z42"/>
    <mergeCell ref="Y43:Z43"/>
    <mergeCell ref="Y90:Z90"/>
    <mergeCell ref="Y89:Z89"/>
    <mergeCell ref="Y44:Z44"/>
    <mergeCell ref="Y50:Z50"/>
    <mergeCell ref="Y87:Z87"/>
    <mergeCell ref="Y45:Z45"/>
    <mergeCell ref="Y88:Z88"/>
    <mergeCell ref="Y85:Z85"/>
    <mergeCell ref="Y47:Z47"/>
    <mergeCell ref="Y48:Z48"/>
    <mergeCell ref="Y49:Z49"/>
    <mergeCell ref="Y46:Z46"/>
    <mergeCell ref="Y86:Z86"/>
    <mergeCell ref="Y72:Z72"/>
    <mergeCell ref="Y39:Z39"/>
    <mergeCell ref="Y40:Z40"/>
    <mergeCell ref="Y84:Z84"/>
    <mergeCell ref="Y73:Z73"/>
    <mergeCell ref="Y19:Z19"/>
    <mergeCell ref="Y20:Z20"/>
    <mergeCell ref="Y74:Z74"/>
    <mergeCell ref="Y21:Z21"/>
    <mergeCell ref="Y75:Z75"/>
    <mergeCell ref="Y76:Z76"/>
    <mergeCell ref="Y25:Z25"/>
    <mergeCell ref="Y26:Z26"/>
    <mergeCell ref="Y77:Z77"/>
    <mergeCell ref="Y78:Z78"/>
    <mergeCell ref="Y71:Z71"/>
    <mergeCell ref="Y30:Z30"/>
    <mergeCell ref="N2:O2"/>
    <mergeCell ref="H2:H4"/>
    <mergeCell ref="I2:I4"/>
    <mergeCell ref="Y2:Z2"/>
    <mergeCell ref="Y3:Y4"/>
    <mergeCell ref="Z3:Z4"/>
    <mergeCell ref="L3:L4"/>
    <mergeCell ref="M3:M4"/>
    <mergeCell ref="N3:N4"/>
    <mergeCell ref="O3:O4"/>
    <mergeCell ref="W3:W4"/>
    <mergeCell ref="U3:U4"/>
    <mergeCell ref="P3:S3"/>
    <mergeCell ref="A1:Z1"/>
    <mergeCell ref="A2:A4"/>
    <mergeCell ref="C3:C4"/>
    <mergeCell ref="D3:D4"/>
    <mergeCell ref="E3:E4"/>
    <mergeCell ref="F3:F4"/>
    <mergeCell ref="G2:G4"/>
    <mergeCell ref="J2:J4"/>
    <mergeCell ref="T3:T4"/>
    <mergeCell ref="V3:V4"/>
    <mergeCell ref="X3:X4"/>
    <mergeCell ref="P2:X2"/>
    <mergeCell ref="B3:B4"/>
    <mergeCell ref="K2:K4"/>
    <mergeCell ref="B2:F2"/>
    <mergeCell ref="L2:M2"/>
  </mergeCells>
  <phoneticPr fontId="17" type="noConversion"/>
  <pageMargins left="0.70866141732283472" right="0.70866141732283472" top="0.39370078740157483" bottom="0.39370078740157483" header="0.31496062992125984" footer="0.31496062992125984"/>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70"/>
  <sheetViews>
    <sheetView tabSelected="1" topLeftCell="B22" zoomScale="77" zoomScaleNormal="77" workbookViewId="0">
      <selection activeCell="H8" sqref="H8"/>
    </sheetView>
  </sheetViews>
  <sheetFormatPr defaultColWidth="8.7109375" defaultRowHeight="15" x14ac:dyDescent="0.25"/>
  <cols>
    <col min="1" max="1" width="14.28515625" hidden="1" customWidth="1"/>
    <col min="2" max="2" width="6.42578125" customWidth="1"/>
    <col min="3" max="3" width="32.7109375" customWidth="1"/>
    <col min="4" max="4" width="17.5703125" customWidth="1"/>
    <col min="5" max="5" width="11.28515625" bestFit="1" customWidth="1"/>
    <col min="6" max="6" width="37.85546875" bestFit="1" customWidth="1"/>
    <col min="7" max="8" width="13.7109375" customWidth="1"/>
    <col min="9" max="9" width="15.140625" customWidth="1"/>
    <col min="10" max="10" width="47.5703125" customWidth="1"/>
    <col min="11" max="11" width="12.5703125" style="11" customWidth="1"/>
    <col min="12" max="12" width="12" style="11" customWidth="1"/>
    <col min="13" max="13" width="9" customWidth="1"/>
    <col min="15" max="15" width="10.28515625" customWidth="1"/>
    <col min="16" max="16" width="10" customWidth="1"/>
    <col min="17" max="17" width="11.140625" customWidth="1"/>
    <col min="18" max="18" width="10.28515625" customWidth="1"/>
    <col min="19" max="19" width="10.5703125" customWidth="1"/>
    <col min="20" max="20" width="9.28515625" customWidth="1"/>
  </cols>
  <sheetData>
    <row r="1" spans="1:26" ht="21.75" customHeight="1" thickBot="1" x14ac:dyDescent="0.35">
      <c r="A1" s="580" t="s">
        <v>424</v>
      </c>
      <c r="B1" s="581"/>
      <c r="C1" s="581"/>
      <c r="D1" s="581"/>
      <c r="E1" s="581"/>
      <c r="F1" s="581"/>
      <c r="G1" s="581"/>
      <c r="H1" s="581"/>
      <c r="I1" s="581"/>
      <c r="J1" s="581"/>
      <c r="K1" s="581"/>
      <c r="L1" s="581"/>
      <c r="M1" s="581"/>
      <c r="N1" s="581"/>
      <c r="O1" s="581"/>
      <c r="P1" s="581"/>
      <c r="Q1" s="581"/>
      <c r="R1" s="581"/>
      <c r="S1" s="581"/>
      <c r="T1" s="582"/>
    </row>
    <row r="2" spans="1:26" ht="30" customHeight="1" thickBot="1" x14ac:dyDescent="0.3">
      <c r="A2" s="487" t="s">
        <v>31</v>
      </c>
      <c r="B2" s="485" t="s">
        <v>0</v>
      </c>
      <c r="C2" s="506" t="s">
        <v>32</v>
      </c>
      <c r="D2" s="502"/>
      <c r="E2" s="502"/>
      <c r="F2" s="585" t="s">
        <v>2</v>
      </c>
      <c r="G2" s="576" t="s">
        <v>22</v>
      </c>
      <c r="H2" s="494" t="s">
        <v>42</v>
      </c>
      <c r="I2" s="492" t="s">
        <v>4</v>
      </c>
      <c r="J2" s="589" t="s">
        <v>5</v>
      </c>
      <c r="K2" s="490" t="s">
        <v>33</v>
      </c>
      <c r="L2" s="491"/>
      <c r="M2" s="592" t="s">
        <v>7</v>
      </c>
      <c r="N2" s="593"/>
      <c r="O2" s="598" t="s">
        <v>34</v>
      </c>
      <c r="P2" s="599"/>
      <c r="Q2" s="599"/>
      <c r="R2" s="599"/>
      <c r="S2" s="592" t="s">
        <v>9</v>
      </c>
      <c r="T2" s="593"/>
    </row>
    <row r="3" spans="1:26" ht="22.35" customHeight="1" thickBot="1" x14ac:dyDescent="0.3">
      <c r="A3" s="583"/>
      <c r="B3" s="486"/>
      <c r="C3" s="521" t="s">
        <v>35</v>
      </c>
      <c r="D3" s="572" t="s">
        <v>36</v>
      </c>
      <c r="E3" s="572" t="s">
        <v>37</v>
      </c>
      <c r="F3" s="586"/>
      <c r="G3" s="577"/>
      <c r="H3" s="495"/>
      <c r="I3" s="493"/>
      <c r="J3" s="590"/>
      <c r="K3" s="574" t="s">
        <v>38</v>
      </c>
      <c r="L3" s="574" t="s">
        <v>49</v>
      </c>
      <c r="M3" s="538" t="s">
        <v>16</v>
      </c>
      <c r="N3" s="540" t="s">
        <v>17</v>
      </c>
      <c r="O3" s="600" t="s">
        <v>25</v>
      </c>
      <c r="P3" s="601"/>
      <c r="Q3" s="601"/>
      <c r="R3" s="601"/>
      <c r="S3" s="594" t="s">
        <v>127</v>
      </c>
      <c r="T3" s="595" t="s">
        <v>21</v>
      </c>
    </row>
    <row r="4" spans="1:26" ht="106.5" customHeight="1" thickBot="1" x14ac:dyDescent="0.3">
      <c r="A4" s="584"/>
      <c r="B4" s="596"/>
      <c r="C4" s="597"/>
      <c r="D4" s="573"/>
      <c r="E4" s="573"/>
      <c r="F4" s="587"/>
      <c r="G4" s="578"/>
      <c r="H4" s="579"/>
      <c r="I4" s="588"/>
      <c r="J4" s="591"/>
      <c r="K4" s="575"/>
      <c r="L4" s="575"/>
      <c r="M4" s="539"/>
      <c r="N4" s="541"/>
      <c r="O4" s="1" t="s">
        <v>39</v>
      </c>
      <c r="P4" s="2" t="s">
        <v>28</v>
      </c>
      <c r="Q4" s="4" t="s">
        <v>29</v>
      </c>
      <c r="R4" s="8" t="s">
        <v>40</v>
      </c>
      <c r="S4" s="547"/>
      <c r="T4" s="549"/>
    </row>
    <row r="5" spans="1:26" ht="120" x14ac:dyDescent="0.25">
      <c r="B5" s="324">
        <v>1</v>
      </c>
      <c r="C5" s="325" t="s">
        <v>93</v>
      </c>
      <c r="D5" s="66" t="s">
        <v>60</v>
      </c>
      <c r="E5" s="32" t="s">
        <v>94</v>
      </c>
      <c r="F5" s="67" t="s">
        <v>425</v>
      </c>
      <c r="G5" s="68" t="s">
        <v>48</v>
      </c>
      <c r="H5" s="68" t="s">
        <v>58</v>
      </c>
      <c r="I5" s="68" t="s">
        <v>58</v>
      </c>
      <c r="J5" s="69" t="s">
        <v>103</v>
      </c>
      <c r="K5" s="70">
        <v>56000000</v>
      </c>
      <c r="L5" s="71">
        <f>K5*0.85</f>
        <v>47600000</v>
      </c>
      <c r="M5" s="327">
        <v>2026</v>
      </c>
      <c r="N5" s="328">
        <v>2029</v>
      </c>
      <c r="O5" s="72" t="s">
        <v>55</v>
      </c>
      <c r="P5" s="73" t="s">
        <v>55</v>
      </c>
      <c r="Q5" s="73" t="s">
        <v>55</v>
      </c>
      <c r="R5" s="74" t="s">
        <v>55</v>
      </c>
      <c r="S5" s="38" t="s">
        <v>104</v>
      </c>
      <c r="T5" s="32"/>
    </row>
    <row r="6" spans="1:26" ht="210.75" customHeight="1" x14ac:dyDescent="0.25">
      <c r="B6" s="240">
        <v>2</v>
      </c>
      <c r="C6" s="256" t="s">
        <v>93</v>
      </c>
      <c r="D6" s="119" t="s">
        <v>60</v>
      </c>
      <c r="E6" s="94" t="s">
        <v>94</v>
      </c>
      <c r="F6" s="103" t="s">
        <v>426</v>
      </c>
      <c r="G6" s="120" t="s">
        <v>48</v>
      </c>
      <c r="H6" s="120" t="s">
        <v>58</v>
      </c>
      <c r="I6" s="120" t="s">
        <v>58</v>
      </c>
      <c r="J6" s="326" t="s">
        <v>320</v>
      </c>
      <c r="K6" s="121">
        <v>20800000</v>
      </c>
      <c r="L6" s="122">
        <f t="shared" ref="L6:L7" si="0">K6*0.85</f>
        <v>17680000</v>
      </c>
      <c r="M6" s="252">
        <v>2026</v>
      </c>
      <c r="N6" s="253">
        <v>2030</v>
      </c>
      <c r="O6" s="95"/>
      <c r="P6" s="96"/>
      <c r="Q6" s="96"/>
      <c r="R6" s="97"/>
      <c r="S6" s="256" t="s">
        <v>392</v>
      </c>
      <c r="T6" s="94"/>
    </row>
    <row r="7" spans="1:26" ht="226.5" customHeight="1" x14ac:dyDescent="0.25">
      <c r="B7" s="264">
        <v>3</v>
      </c>
      <c r="C7" s="243" t="s">
        <v>93</v>
      </c>
      <c r="D7" s="106" t="s">
        <v>60</v>
      </c>
      <c r="E7" s="107" t="s">
        <v>94</v>
      </c>
      <c r="F7" s="108" t="s">
        <v>262</v>
      </c>
      <c r="G7" s="151" t="s">
        <v>48</v>
      </c>
      <c r="H7" s="151" t="s">
        <v>58</v>
      </c>
      <c r="I7" s="151" t="s">
        <v>58</v>
      </c>
      <c r="J7" s="329" t="s">
        <v>321</v>
      </c>
      <c r="K7" s="330">
        <v>26000000</v>
      </c>
      <c r="L7" s="322">
        <f t="shared" si="0"/>
        <v>22100000</v>
      </c>
      <c r="M7" s="260">
        <v>2026</v>
      </c>
      <c r="N7" s="242">
        <v>2029</v>
      </c>
      <c r="O7" s="144" t="s">
        <v>55</v>
      </c>
      <c r="P7" s="145" t="s">
        <v>55</v>
      </c>
      <c r="Q7" s="145" t="s">
        <v>55</v>
      </c>
      <c r="R7" s="146" t="s">
        <v>55</v>
      </c>
      <c r="S7" s="243" t="s">
        <v>393</v>
      </c>
      <c r="T7" s="242" t="s">
        <v>210</v>
      </c>
    </row>
    <row r="8" spans="1:26" ht="78" customHeight="1" x14ac:dyDescent="0.25">
      <c r="B8" s="240">
        <v>5</v>
      </c>
      <c r="C8" s="256" t="s">
        <v>93</v>
      </c>
      <c r="D8" s="331" t="s">
        <v>60</v>
      </c>
      <c r="E8" s="253" t="s">
        <v>94</v>
      </c>
      <c r="F8" s="332" t="s">
        <v>322</v>
      </c>
      <c r="G8" s="333" t="s">
        <v>48</v>
      </c>
      <c r="H8" s="333" t="s">
        <v>58</v>
      </c>
      <c r="I8" s="333" t="s">
        <v>58</v>
      </c>
      <c r="J8" s="332" t="s">
        <v>323</v>
      </c>
      <c r="K8" s="334">
        <v>4000000</v>
      </c>
      <c r="L8" s="335">
        <f t="shared" ref="L8:L14" si="1">K8*0.85</f>
        <v>3400000</v>
      </c>
      <c r="M8" s="252">
        <v>2026</v>
      </c>
      <c r="N8" s="253">
        <v>2030</v>
      </c>
      <c r="O8" s="318"/>
      <c r="P8" s="319"/>
      <c r="Q8" s="319"/>
      <c r="R8" s="291"/>
      <c r="S8" s="336"/>
      <c r="T8" s="253"/>
    </row>
    <row r="9" spans="1:26" ht="107.25" customHeight="1" x14ac:dyDescent="0.25">
      <c r="B9" s="240">
        <v>9</v>
      </c>
      <c r="C9" s="256" t="s">
        <v>95</v>
      </c>
      <c r="D9" s="119" t="s">
        <v>60</v>
      </c>
      <c r="E9" s="94">
        <v>47700009</v>
      </c>
      <c r="F9" s="103" t="s">
        <v>96</v>
      </c>
      <c r="G9" s="120" t="s">
        <v>48</v>
      </c>
      <c r="H9" s="120" t="s">
        <v>58</v>
      </c>
      <c r="I9" s="120" t="s">
        <v>58</v>
      </c>
      <c r="J9" s="103" t="s">
        <v>105</v>
      </c>
      <c r="K9" s="121">
        <v>7800000</v>
      </c>
      <c r="L9" s="122">
        <f t="shared" si="1"/>
        <v>6630000</v>
      </c>
      <c r="M9" s="260">
        <v>2026</v>
      </c>
      <c r="N9" s="242">
        <v>2027</v>
      </c>
      <c r="O9" s="95"/>
      <c r="P9" s="96"/>
      <c r="Q9" s="96"/>
      <c r="R9" s="97"/>
      <c r="S9" s="93" t="s">
        <v>67</v>
      </c>
      <c r="T9" s="94"/>
    </row>
    <row r="10" spans="1:26" ht="45" x14ac:dyDescent="0.25">
      <c r="B10" s="264">
        <v>10</v>
      </c>
      <c r="C10" s="243" t="s">
        <v>95</v>
      </c>
      <c r="D10" s="106" t="s">
        <v>60</v>
      </c>
      <c r="E10" s="107">
        <v>47700009</v>
      </c>
      <c r="F10" s="108" t="s">
        <v>99</v>
      </c>
      <c r="G10" s="151" t="s">
        <v>48</v>
      </c>
      <c r="H10" s="151" t="s">
        <v>58</v>
      </c>
      <c r="I10" s="151" t="s">
        <v>58</v>
      </c>
      <c r="J10" s="108" t="s">
        <v>110</v>
      </c>
      <c r="K10" s="152">
        <v>160000</v>
      </c>
      <c r="L10" s="153">
        <f t="shared" si="1"/>
        <v>136000</v>
      </c>
      <c r="M10" s="260">
        <v>2026</v>
      </c>
      <c r="N10" s="242">
        <v>2027</v>
      </c>
      <c r="O10" s="144"/>
      <c r="P10" s="145"/>
      <c r="Q10" s="145"/>
      <c r="R10" s="146"/>
      <c r="S10" s="133"/>
      <c r="T10" s="107"/>
    </row>
    <row r="11" spans="1:26" ht="45" x14ac:dyDescent="0.25">
      <c r="A11" s="110"/>
      <c r="B11" s="104">
        <v>11</v>
      </c>
      <c r="C11" s="105" t="s">
        <v>95</v>
      </c>
      <c r="D11" s="106" t="s">
        <v>60</v>
      </c>
      <c r="E11" s="107">
        <v>47700009</v>
      </c>
      <c r="F11" s="108" t="s">
        <v>100</v>
      </c>
      <c r="G11" s="151" t="s">
        <v>48</v>
      </c>
      <c r="H11" s="151" t="s">
        <v>58</v>
      </c>
      <c r="I11" s="151" t="s">
        <v>58</v>
      </c>
      <c r="J11" s="108" t="s">
        <v>111</v>
      </c>
      <c r="K11" s="152">
        <v>1600000</v>
      </c>
      <c r="L11" s="153">
        <f t="shared" si="1"/>
        <v>1360000</v>
      </c>
      <c r="M11" s="260">
        <v>2027</v>
      </c>
      <c r="N11" s="242">
        <v>2027</v>
      </c>
      <c r="O11" s="144" t="s">
        <v>55</v>
      </c>
      <c r="P11" s="145" t="s">
        <v>55</v>
      </c>
      <c r="Q11" s="145" t="s">
        <v>55</v>
      </c>
      <c r="R11" s="146" t="s">
        <v>55</v>
      </c>
      <c r="S11" s="133"/>
      <c r="T11" s="107"/>
    </row>
    <row r="12" spans="1:26" ht="60" x14ac:dyDescent="0.25">
      <c r="A12" s="123"/>
      <c r="B12" s="264">
        <v>13</v>
      </c>
      <c r="C12" s="243" t="s">
        <v>95</v>
      </c>
      <c r="D12" s="106" t="s">
        <v>60</v>
      </c>
      <c r="E12" s="107">
        <v>47700009</v>
      </c>
      <c r="F12" s="108" t="s">
        <v>101</v>
      </c>
      <c r="G12" s="151" t="s">
        <v>48</v>
      </c>
      <c r="H12" s="151" t="s">
        <v>58</v>
      </c>
      <c r="I12" s="151" t="s">
        <v>58</v>
      </c>
      <c r="J12" s="108" t="s">
        <v>435</v>
      </c>
      <c r="K12" s="152">
        <v>1200000</v>
      </c>
      <c r="L12" s="153">
        <f t="shared" si="1"/>
        <v>1020000</v>
      </c>
      <c r="M12" s="260">
        <v>2027</v>
      </c>
      <c r="N12" s="242">
        <v>2027</v>
      </c>
      <c r="O12" s="144"/>
      <c r="P12" s="145"/>
      <c r="Q12" s="145"/>
      <c r="R12" s="146"/>
      <c r="S12" s="133"/>
      <c r="T12" s="107"/>
    </row>
    <row r="13" spans="1:26" ht="45" x14ac:dyDescent="0.25">
      <c r="A13" s="110"/>
      <c r="B13" s="104">
        <v>16</v>
      </c>
      <c r="C13" s="105" t="s">
        <v>95</v>
      </c>
      <c r="D13" s="106" t="s">
        <v>60</v>
      </c>
      <c r="E13" s="107">
        <v>47700009</v>
      </c>
      <c r="F13" s="108" t="s">
        <v>427</v>
      </c>
      <c r="G13" s="151" t="s">
        <v>48</v>
      </c>
      <c r="H13" s="151" t="s">
        <v>58</v>
      </c>
      <c r="I13" s="151" t="s">
        <v>58</v>
      </c>
      <c r="J13" s="108" t="s">
        <v>324</v>
      </c>
      <c r="K13" s="152">
        <v>800000</v>
      </c>
      <c r="L13" s="153">
        <f t="shared" si="1"/>
        <v>680000</v>
      </c>
      <c r="M13" s="133">
        <v>2022</v>
      </c>
      <c r="N13" s="107">
        <f t="shared" ref="N13" si="2">M13+1</f>
        <v>2023</v>
      </c>
      <c r="O13" s="144"/>
      <c r="P13" s="145"/>
      <c r="Q13" s="145"/>
      <c r="R13" s="146"/>
      <c r="S13" s="133" t="s">
        <v>325</v>
      </c>
      <c r="T13" s="107"/>
      <c r="U13" s="123"/>
      <c r="V13" s="123"/>
      <c r="W13" s="123"/>
      <c r="X13" s="123"/>
      <c r="Y13" s="123"/>
      <c r="Z13" s="123"/>
    </row>
    <row r="14" spans="1:26" ht="135" x14ac:dyDescent="0.25">
      <c r="A14" s="110"/>
      <c r="B14" s="104">
        <v>17</v>
      </c>
      <c r="C14" s="105" t="s">
        <v>95</v>
      </c>
      <c r="D14" s="106" t="s">
        <v>60</v>
      </c>
      <c r="E14" s="107">
        <v>47700009</v>
      </c>
      <c r="F14" s="108" t="s">
        <v>428</v>
      </c>
      <c r="G14" s="151" t="s">
        <v>48</v>
      </c>
      <c r="H14" s="151" t="s">
        <v>58</v>
      </c>
      <c r="I14" s="151" t="s">
        <v>58</v>
      </c>
      <c r="J14" s="108" t="s">
        <v>107</v>
      </c>
      <c r="K14" s="152">
        <v>2400000</v>
      </c>
      <c r="L14" s="153">
        <f t="shared" si="1"/>
        <v>2040000</v>
      </c>
      <c r="M14" s="260">
        <v>2027</v>
      </c>
      <c r="N14" s="242">
        <v>2027</v>
      </c>
      <c r="O14" s="144"/>
      <c r="P14" s="145"/>
      <c r="Q14" s="145"/>
      <c r="R14" s="146" t="s">
        <v>55</v>
      </c>
      <c r="S14" s="133" t="s">
        <v>67</v>
      </c>
      <c r="T14" s="107"/>
      <c r="U14" s="123"/>
      <c r="V14" s="123"/>
      <c r="W14" s="123"/>
      <c r="X14" s="123"/>
      <c r="Y14" s="123"/>
      <c r="Z14" s="123"/>
    </row>
    <row r="15" spans="1:26" ht="90.75" thickBot="1" x14ac:dyDescent="0.3">
      <c r="A15" s="110" t="s">
        <v>41</v>
      </c>
      <c r="B15" s="455">
        <v>18</v>
      </c>
      <c r="C15" s="456" t="s">
        <v>95</v>
      </c>
      <c r="D15" s="457" t="s">
        <v>60</v>
      </c>
      <c r="E15" s="458">
        <v>47700009</v>
      </c>
      <c r="F15" s="459" t="s">
        <v>429</v>
      </c>
      <c r="G15" s="460" t="s">
        <v>48</v>
      </c>
      <c r="H15" s="460" t="s">
        <v>58</v>
      </c>
      <c r="I15" s="460" t="s">
        <v>58</v>
      </c>
      <c r="J15" s="459" t="s">
        <v>263</v>
      </c>
      <c r="K15" s="461">
        <v>30000000</v>
      </c>
      <c r="L15" s="462">
        <f t="shared" ref="L15:L22" si="3">K15*0.85</f>
        <v>25500000</v>
      </c>
      <c r="M15" s="475">
        <v>2026</v>
      </c>
      <c r="N15" s="476">
        <v>2027</v>
      </c>
      <c r="O15" s="463"/>
      <c r="P15" s="464" t="s">
        <v>55</v>
      </c>
      <c r="Q15" s="464" t="s">
        <v>55</v>
      </c>
      <c r="R15" s="465" t="s">
        <v>55</v>
      </c>
      <c r="S15" s="466"/>
      <c r="T15" s="467"/>
      <c r="U15" s="123"/>
      <c r="V15" s="123"/>
      <c r="W15" s="123"/>
      <c r="X15" s="123"/>
      <c r="Y15" s="123"/>
      <c r="Z15" s="123"/>
    </row>
    <row r="16" spans="1:26" ht="45.75" thickTop="1" x14ac:dyDescent="0.25">
      <c r="A16" s="110"/>
      <c r="B16" s="272">
        <v>4</v>
      </c>
      <c r="C16" s="348" t="s">
        <v>93</v>
      </c>
      <c r="D16" s="349" t="s">
        <v>60</v>
      </c>
      <c r="E16" s="350" t="s">
        <v>94</v>
      </c>
      <c r="F16" s="351" t="s">
        <v>430</v>
      </c>
      <c r="G16" s="352" t="s">
        <v>48</v>
      </c>
      <c r="H16" s="352" t="s">
        <v>58</v>
      </c>
      <c r="I16" s="352" t="s">
        <v>58</v>
      </c>
      <c r="J16" s="351" t="s">
        <v>434</v>
      </c>
      <c r="K16" s="353">
        <v>3500000</v>
      </c>
      <c r="L16" s="354">
        <f t="shared" si="3"/>
        <v>2975000</v>
      </c>
      <c r="M16" s="355">
        <v>2022</v>
      </c>
      <c r="N16" s="350">
        <v>2023</v>
      </c>
      <c r="O16" s="356"/>
      <c r="P16" s="357"/>
      <c r="Q16" s="357"/>
      <c r="R16" s="358"/>
      <c r="S16" s="568" t="s">
        <v>197</v>
      </c>
      <c r="T16" s="569"/>
      <c r="U16" s="123"/>
      <c r="V16" s="123"/>
      <c r="W16" s="123"/>
      <c r="X16" s="123"/>
      <c r="Y16" s="123"/>
      <c r="Z16" s="123"/>
    </row>
    <row r="17" spans="1:26" ht="46.5" customHeight="1" x14ac:dyDescent="0.25">
      <c r="A17" s="110"/>
      <c r="B17" s="77">
        <v>6</v>
      </c>
      <c r="C17" s="117" t="s">
        <v>95</v>
      </c>
      <c r="D17" s="119" t="s">
        <v>60</v>
      </c>
      <c r="E17" s="94">
        <v>47700009</v>
      </c>
      <c r="F17" s="103" t="s">
        <v>97</v>
      </c>
      <c r="G17" s="120" t="s">
        <v>48</v>
      </c>
      <c r="H17" s="120" t="s">
        <v>58</v>
      </c>
      <c r="I17" s="120" t="s">
        <v>58</v>
      </c>
      <c r="J17" s="103" t="s">
        <v>343</v>
      </c>
      <c r="K17" s="121">
        <v>960000</v>
      </c>
      <c r="L17" s="122">
        <f t="shared" si="3"/>
        <v>816000</v>
      </c>
      <c r="M17" s="93">
        <v>2022</v>
      </c>
      <c r="N17" s="94">
        <v>2024</v>
      </c>
      <c r="O17" s="95" t="s">
        <v>55</v>
      </c>
      <c r="P17" s="96" t="s">
        <v>55</v>
      </c>
      <c r="Q17" s="96" t="s">
        <v>55</v>
      </c>
      <c r="R17" s="97" t="s">
        <v>55</v>
      </c>
      <c r="S17" s="570" t="s">
        <v>197</v>
      </c>
      <c r="T17" s="571"/>
      <c r="U17" s="123"/>
      <c r="V17" s="123"/>
      <c r="W17" s="123"/>
      <c r="X17" s="123"/>
      <c r="Y17" s="123"/>
      <c r="Z17" s="123"/>
    </row>
    <row r="18" spans="1:26" ht="45" x14ac:dyDescent="0.25">
      <c r="A18" s="110"/>
      <c r="B18" s="104">
        <v>7</v>
      </c>
      <c r="C18" s="105" t="s">
        <v>95</v>
      </c>
      <c r="D18" s="106" t="s">
        <v>60</v>
      </c>
      <c r="E18" s="107">
        <v>47700009</v>
      </c>
      <c r="F18" s="108" t="s">
        <v>98</v>
      </c>
      <c r="G18" s="151" t="s">
        <v>48</v>
      </c>
      <c r="H18" s="151" t="s">
        <v>58</v>
      </c>
      <c r="I18" s="151" t="s">
        <v>58</v>
      </c>
      <c r="J18" s="108" t="s">
        <v>125</v>
      </c>
      <c r="K18" s="152">
        <v>160000</v>
      </c>
      <c r="L18" s="153">
        <f t="shared" si="3"/>
        <v>136000</v>
      </c>
      <c r="M18" s="133">
        <v>2022</v>
      </c>
      <c r="N18" s="107">
        <f>M18+1</f>
        <v>2023</v>
      </c>
      <c r="O18" s="144"/>
      <c r="P18" s="145"/>
      <c r="Q18" s="145"/>
      <c r="R18" s="146"/>
      <c r="S18" s="552" t="s">
        <v>197</v>
      </c>
      <c r="T18" s="571"/>
      <c r="U18" s="123"/>
      <c r="V18" s="123"/>
      <c r="W18" s="123"/>
      <c r="X18" s="123"/>
      <c r="Y18" s="123"/>
      <c r="Z18" s="123"/>
    </row>
    <row r="19" spans="1:26" ht="45" x14ac:dyDescent="0.25">
      <c r="A19" s="110"/>
      <c r="B19" s="104">
        <v>8</v>
      </c>
      <c r="C19" s="105" t="s">
        <v>95</v>
      </c>
      <c r="D19" s="106" t="s">
        <v>60</v>
      </c>
      <c r="E19" s="107">
        <v>47700009</v>
      </c>
      <c r="F19" s="108" t="s">
        <v>431</v>
      </c>
      <c r="G19" s="151" t="s">
        <v>48</v>
      </c>
      <c r="H19" s="151" t="s">
        <v>58</v>
      </c>
      <c r="I19" s="151" t="s">
        <v>58</v>
      </c>
      <c r="J19" s="108" t="s">
        <v>109</v>
      </c>
      <c r="K19" s="152">
        <v>400000</v>
      </c>
      <c r="L19" s="153">
        <f t="shared" si="3"/>
        <v>340000</v>
      </c>
      <c r="M19" s="133">
        <v>2022</v>
      </c>
      <c r="N19" s="107">
        <f>M19+1</f>
        <v>2023</v>
      </c>
      <c r="O19" s="144"/>
      <c r="P19" s="145" t="s">
        <v>55</v>
      </c>
      <c r="Q19" s="145" t="s">
        <v>55</v>
      </c>
      <c r="R19" s="146"/>
      <c r="S19" s="552" t="s">
        <v>197</v>
      </c>
      <c r="T19" s="553"/>
      <c r="U19" s="123"/>
      <c r="V19" s="123"/>
      <c r="W19" s="123"/>
      <c r="X19" s="123"/>
      <c r="Y19" s="123"/>
      <c r="Z19" s="123"/>
    </row>
    <row r="20" spans="1:26" ht="205.5" customHeight="1" x14ac:dyDescent="0.25">
      <c r="A20" s="110"/>
      <c r="B20" s="104">
        <v>12</v>
      </c>
      <c r="C20" s="105" t="s">
        <v>95</v>
      </c>
      <c r="D20" s="106" t="s">
        <v>60</v>
      </c>
      <c r="E20" s="107">
        <v>47700009</v>
      </c>
      <c r="F20" s="108" t="s">
        <v>432</v>
      </c>
      <c r="G20" s="151" t="s">
        <v>48</v>
      </c>
      <c r="H20" s="151" t="s">
        <v>58</v>
      </c>
      <c r="I20" s="151" t="s">
        <v>58</v>
      </c>
      <c r="J20" s="108" t="s">
        <v>108</v>
      </c>
      <c r="K20" s="152">
        <v>800000</v>
      </c>
      <c r="L20" s="153">
        <f t="shared" si="3"/>
        <v>680000</v>
      </c>
      <c r="M20" s="133">
        <v>2022</v>
      </c>
      <c r="N20" s="107">
        <f>M20+1</f>
        <v>2023</v>
      </c>
      <c r="O20" s="144"/>
      <c r="P20" s="145"/>
      <c r="Q20" s="145"/>
      <c r="R20" s="146"/>
      <c r="S20" s="552" t="s">
        <v>197</v>
      </c>
      <c r="T20" s="553"/>
      <c r="U20" s="123"/>
      <c r="V20" s="123"/>
      <c r="W20" s="123"/>
      <c r="X20" s="123"/>
      <c r="Y20" s="123"/>
      <c r="Z20" s="123"/>
    </row>
    <row r="21" spans="1:26" ht="45" x14ac:dyDescent="0.25">
      <c r="A21" s="110"/>
      <c r="B21" s="104">
        <v>14</v>
      </c>
      <c r="C21" s="105" t="s">
        <v>95</v>
      </c>
      <c r="D21" s="106" t="s">
        <v>60</v>
      </c>
      <c r="E21" s="107">
        <v>47700009</v>
      </c>
      <c r="F21" s="108" t="s">
        <v>102</v>
      </c>
      <c r="G21" s="151" t="s">
        <v>48</v>
      </c>
      <c r="H21" s="151" t="s">
        <v>58</v>
      </c>
      <c r="I21" s="151" t="s">
        <v>58</v>
      </c>
      <c r="J21" s="108" t="s">
        <v>126</v>
      </c>
      <c r="K21" s="152">
        <v>1200000</v>
      </c>
      <c r="L21" s="153">
        <f t="shared" si="3"/>
        <v>1020000</v>
      </c>
      <c r="M21" s="133">
        <v>2022</v>
      </c>
      <c r="N21" s="107">
        <f>M21+1</f>
        <v>2023</v>
      </c>
      <c r="O21" s="144"/>
      <c r="P21" s="145"/>
      <c r="Q21" s="145"/>
      <c r="R21" s="146"/>
      <c r="S21" s="552" t="s">
        <v>197</v>
      </c>
      <c r="T21" s="553"/>
      <c r="U21" s="123"/>
      <c r="V21" s="123"/>
      <c r="W21" s="123"/>
      <c r="X21" s="123"/>
      <c r="Y21" s="123"/>
      <c r="Z21" s="123"/>
    </row>
    <row r="22" spans="1:26" ht="207.75" customHeight="1" thickBot="1" x14ac:dyDescent="0.3">
      <c r="A22" s="110"/>
      <c r="B22" s="205">
        <v>15</v>
      </c>
      <c r="C22" s="206" t="s">
        <v>95</v>
      </c>
      <c r="D22" s="207" t="s">
        <v>60</v>
      </c>
      <c r="E22" s="208">
        <v>47700009</v>
      </c>
      <c r="F22" s="209" t="s">
        <v>433</v>
      </c>
      <c r="G22" s="210" t="s">
        <v>48</v>
      </c>
      <c r="H22" s="210" t="s">
        <v>58</v>
      </c>
      <c r="I22" s="210" t="s">
        <v>58</v>
      </c>
      <c r="J22" s="209" t="s">
        <v>106</v>
      </c>
      <c r="K22" s="211">
        <v>3200000</v>
      </c>
      <c r="L22" s="212">
        <f t="shared" si="3"/>
        <v>2720000</v>
      </c>
      <c r="M22" s="213">
        <v>2022</v>
      </c>
      <c r="N22" s="208">
        <v>2024</v>
      </c>
      <c r="O22" s="202"/>
      <c r="P22" s="203"/>
      <c r="Q22" s="203"/>
      <c r="R22" s="204" t="s">
        <v>55</v>
      </c>
      <c r="S22" s="566" t="s">
        <v>197</v>
      </c>
      <c r="T22" s="567"/>
      <c r="U22" s="123"/>
      <c r="V22" s="123"/>
      <c r="W22" s="123"/>
      <c r="X22" s="123"/>
      <c r="Y22" s="123"/>
      <c r="Z22" s="123"/>
    </row>
    <row r="23" spans="1:26" x14ac:dyDescent="0.25">
      <c r="A23" s="110"/>
      <c r="B23" s="123"/>
      <c r="C23" s="123"/>
      <c r="D23" s="123"/>
      <c r="E23" s="123"/>
      <c r="F23" s="123"/>
      <c r="G23" s="123"/>
      <c r="H23" s="123"/>
      <c r="I23" s="123"/>
      <c r="J23" s="123"/>
      <c r="K23" s="124"/>
      <c r="L23" s="124"/>
      <c r="M23" s="123"/>
      <c r="N23" s="123"/>
      <c r="O23" s="123"/>
      <c r="P23" s="123"/>
      <c r="Q23" s="123"/>
      <c r="R23" s="123"/>
      <c r="S23" s="123"/>
      <c r="T23" s="123"/>
      <c r="U23" s="123"/>
      <c r="V23" s="123"/>
      <c r="W23" s="123"/>
      <c r="X23" s="123"/>
      <c r="Y23" s="123"/>
      <c r="Z23" s="123"/>
    </row>
    <row r="24" spans="1:26" ht="15.75" x14ac:dyDescent="0.25">
      <c r="A24" s="110"/>
      <c r="B24" s="123"/>
      <c r="C24" s="477" t="s">
        <v>436</v>
      </c>
      <c r="D24" s="123"/>
      <c r="E24" s="123"/>
      <c r="F24" s="123"/>
      <c r="G24" s="123"/>
      <c r="H24" s="123"/>
      <c r="I24" s="123"/>
      <c r="J24" s="123"/>
      <c r="K24" s="124"/>
      <c r="L24" s="124"/>
      <c r="M24" s="123"/>
      <c r="N24" s="123"/>
      <c r="O24" s="123"/>
      <c r="P24" s="123"/>
      <c r="Q24" s="123"/>
      <c r="R24" s="123"/>
      <c r="S24" s="123"/>
      <c r="T24" s="123"/>
      <c r="U24" s="123"/>
      <c r="V24" s="123"/>
      <c r="W24" s="123"/>
      <c r="X24" s="123"/>
      <c r="Y24" s="123"/>
      <c r="Z24" s="123"/>
    </row>
    <row r="25" spans="1:26" x14ac:dyDescent="0.25">
      <c r="A25" s="110"/>
      <c r="B25" s="123"/>
      <c r="C25" s="123"/>
      <c r="D25" s="123"/>
      <c r="E25" s="123"/>
      <c r="F25" s="123"/>
      <c r="G25" s="123"/>
      <c r="H25" s="123"/>
      <c r="I25" s="123"/>
      <c r="J25" s="123"/>
      <c r="K25" s="124"/>
      <c r="L25" s="124"/>
      <c r="M25" s="123"/>
      <c r="N25" s="123"/>
      <c r="O25" s="123"/>
      <c r="P25" s="123"/>
      <c r="Q25" s="123"/>
      <c r="R25" s="123"/>
      <c r="S25" s="123"/>
      <c r="T25" s="123"/>
      <c r="U25" s="123"/>
      <c r="V25" s="123"/>
      <c r="W25" s="123"/>
      <c r="X25" s="123"/>
      <c r="Y25" s="123"/>
      <c r="Z25" s="123"/>
    </row>
    <row r="26" spans="1:26" x14ac:dyDescent="0.25">
      <c r="A26" s="110"/>
      <c r="B26" s="123"/>
      <c r="C26" s="123"/>
      <c r="D26" s="123"/>
      <c r="E26" s="123"/>
      <c r="F26" s="123"/>
      <c r="G26" s="123"/>
      <c r="H26" s="123"/>
      <c r="I26" s="123"/>
      <c r="J26" s="123"/>
      <c r="K26" s="124"/>
      <c r="L26" s="124"/>
      <c r="M26" s="123"/>
      <c r="N26" s="123"/>
      <c r="O26" s="123"/>
      <c r="P26" s="123"/>
      <c r="Q26" s="123"/>
      <c r="R26" s="123"/>
      <c r="S26" s="123"/>
      <c r="T26" s="123"/>
      <c r="U26" s="123"/>
      <c r="V26" s="123"/>
      <c r="W26" s="123"/>
      <c r="X26" s="123"/>
      <c r="Y26" s="123"/>
      <c r="Z26" s="123"/>
    </row>
    <row r="27" spans="1:26" x14ac:dyDescent="0.25">
      <c r="A27" s="110"/>
      <c r="B27" s="123"/>
      <c r="C27" s="123"/>
      <c r="D27" s="123"/>
      <c r="E27" s="123"/>
      <c r="F27" s="123"/>
      <c r="G27" s="123"/>
      <c r="H27" s="123"/>
      <c r="I27" s="123"/>
      <c r="J27" s="123"/>
      <c r="K27" s="124"/>
      <c r="L27" s="124"/>
      <c r="M27" s="123"/>
      <c r="N27" s="123"/>
      <c r="O27" s="123"/>
      <c r="P27" s="123"/>
      <c r="Q27" s="123"/>
      <c r="R27" s="123"/>
      <c r="S27" s="123"/>
      <c r="T27" s="123"/>
      <c r="U27" s="123"/>
      <c r="V27" s="123"/>
      <c r="W27" s="123"/>
      <c r="X27" s="123"/>
      <c r="Y27" s="123"/>
      <c r="Z27" s="123"/>
    </row>
    <row r="28" spans="1:26" x14ac:dyDescent="0.25">
      <c r="A28" s="110"/>
      <c r="B28" s="123"/>
      <c r="C28" s="123"/>
      <c r="D28" s="123"/>
      <c r="E28" s="123"/>
      <c r="F28" s="123"/>
      <c r="G28" s="123"/>
      <c r="H28" s="123"/>
      <c r="I28" s="123"/>
      <c r="J28" s="123"/>
      <c r="K28" s="124"/>
      <c r="L28" s="124"/>
      <c r="M28" s="123"/>
      <c r="N28" s="123"/>
      <c r="O28" s="123"/>
      <c r="P28" s="123"/>
      <c r="Q28" s="123"/>
      <c r="R28" s="123"/>
      <c r="S28" s="123"/>
      <c r="T28" s="123"/>
      <c r="U28" s="123"/>
      <c r="V28" s="123"/>
      <c r="W28" s="123"/>
      <c r="X28" s="123"/>
      <c r="Y28" s="123"/>
      <c r="Z28" s="123"/>
    </row>
    <row r="29" spans="1:26" x14ac:dyDescent="0.25">
      <c r="A29" s="110"/>
      <c r="B29" s="123"/>
      <c r="C29" s="123"/>
      <c r="D29" s="123"/>
      <c r="E29" s="123"/>
      <c r="F29" s="123"/>
      <c r="G29" s="123"/>
      <c r="H29" s="123"/>
      <c r="I29" s="123"/>
      <c r="J29" s="123"/>
      <c r="K29" s="124"/>
      <c r="L29" s="124"/>
      <c r="M29" s="123"/>
      <c r="N29" s="123"/>
      <c r="O29" s="123"/>
      <c r="P29" s="123"/>
      <c r="Q29" s="123"/>
      <c r="R29" s="123"/>
      <c r="S29" s="123"/>
      <c r="T29" s="123"/>
      <c r="U29" s="123"/>
      <c r="V29" s="123"/>
      <c r="W29" s="123"/>
      <c r="X29" s="123"/>
      <c r="Y29" s="123"/>
      <c r="Z29" s="123"/>
    </row>
    <row r="30" spans="1:26" x14ac:dyDescent="0.25">
      <c r="A30" s="110"/>
      <c r="B30" s="123"/>
      <c r="C30" s="123"/>
      <c r="D30" s="123"/>
      <c r="E30" s="123"/>
      <c r="F30" s="123"/>
      <c r="G30" s="123"/>
      <c r="H30" s="123"/>
      <c r="I30" s="123"/>
      <c r="J30" s="123"/>
      <c r="K30" s="124"/>
      <c r="L30" s="124"/>
      <c r="M30" s="123"/>
      <c r="N30" s="123"/>
      <c r="O30" s="123"/>
      <c r="P30" s="123"/>
      <c r="Q30" s="123"/>
      <c r="R30" s="123"/>
      <c r="S30" s="123"/>
      <c r="T30" s="123"/>
      <c r="U30" s="123"/>
      <c r="V30" s="123"/>
      <c r="W30" s="123"/>
      <c r="X30" s="123"/>
      <c r="Y30" s="123"/>
      <c r="Z30" s="123"/>
    </row>
    <row r="31" spans="1:26" x14ac:dyDescent="0.25">
      <c r="A31" s="110"/>
      <c r="B31" s="123"/>
      <c r="C31" s="123"/>
      <c r="D31" s="123"/>
      <c r="E31" s="123"/>
      <c r="F31" s="123"/>
      <c r="G31" s="123"/>
      <c r="H31" s="123"/>
      <c r="I31" s="123"/>
      <c r="J31" s="123"/>
      <c r="K31" s="124"/>
      <c r="L31" s="124"/>
      <c r="M31" s="123"/>
      <c r="N31" s="123"/>
      <c r="O31" s="123"/>
      <c r="P31" s="123"/>
      <c r="Q31" s="123"/>
      <c r="R31" s="123"/>
      <c r="S31" s="123"/>
      <c r="T31" s="123"/>
      <c r="U31" s="123"/>
      <c r="V31" s="123"/>
      <c r="W31" s="123"/>
      <c r="X31" s="123"/>
      <c r="Y31" s="123"/>
      <c r="Z31" s="123"/>
    </row>
    <row r="32" spans="1:26" x14ac:dyDescent="0.25">
      <c r="A32" s="110"/>
      <c r="B32" s="123"/>
      <c r="C32" s="123"/>
      <c r="D32" s="123"/>
      <c r="E32" s="123"/>
      <c r="F32" s="123"/>
      <c r="G32" s="123"/>
      <c r="H32" s="123"/>
      <c r="I32" s="123"/>
      <c r="J32" s="123"/>
      <c r="K32" s="124"/>
      <c r="L32" s="124"/>
      <c r="M32" s="123"/>
      <c r="N32" s="123"/>
      <c r="O32" s="123"/>
      <c r="P32" s="123"/>
      <c r="Q32" s="123"/>
      <c r="R32" s="123"/>
      <c r="S32" s="123"/>
      <c r="T32" s="123"/>
      <c r="U32" s="123"/>
      <c r="V32" s="123"/>
      <c r="W32" s="123"/>
      <c r="X32" s="123"/>
      <c r="Y32" s="123"/>
      <c r="Z32" s="123"/>
    </row>
    <row r="33" spans="1:26" x14ac:dyDescent="0.25">
      <c r="A33" s="110"/>
      <c r="B33" s="123"/>
      <c r="C33" s="123"/>
      <c r="D33" s="123"/>
      <c r="E33" s="123"/>
      <c r="F33" s="123"/>
      <c r="G33" s="123"/>
      <c r="H33" s="123"/>
      <c r="I33" s="123"/>
      <c r="J33" s="123"/>
      <c r="K33" s="124"/>
      <c r="L33" s="124"/>
      <c r="M33" s="123"/>
      <c r="N33" s="123"/>
      <c r="O33" s="123"/>
      <c r="P33" s="123"/>
      <c r="Q33" s="123"/>
      <c r="R33" s="123"/>
      <c r="S33" s="123"/>
      <c r="T33" s="123"/>
      <c r="U33" s="123"/>
      <c r="V33" s="123"/>
      <c r="W33" s="123"/>
      <c r="X33" s="123"/>
      <c r="Y33" s="123"/>
      <c r="Z33" s="123"/>
    </row>
    <row r="34" spans="1:26" x14ac:dyDescent="0.25">
      <c r="A34" s="110"/>
      <c r="B34" s="123"/>
      <c r="C34" s="123"/>
      <c r="D34" s="123"/>
      <c r="E34" s="123"/>
      <c r="F34" s="123"/>
      <c r="G34" s="123"/>
      <c r="H34" s="123"/>
      <c r="I34" s="123"/>
      <c r="J34" s="123"/>
      <c r="K34" s="124"/>
      <c r="L34" s="124"/>
      <c r="M34" s="123"/>
      <c r="N34" s="123"/>
      <c r="O34" s="123"/>
      <c r="P34" s="123"/>
      <c r="Q34" s="123"/>
      <c r="R34" s="123"/>
      <c r="S34" s="123"/>
      <c r="T34" s="123"/>
      <c r="U34" s="123"/>
      <c r="V34" s="123"/>
      <c r="W34" s="123"/>
      <c r="X34" s="123"/>
      <c r="Y34" s="123"/>
      <c r="Z34" s="123"/>
    </row>
    <row r="35" spans="1:26" x14ac:dyDescent="0.25">
      <c r="A35" s="110"/>
      <c r="B35" s="123"/>
      <c r="C35" s="123"/>
      <c r="D35" s="123"/>
      <c r="E35" s="123"/>
      <c r="F35" s="123"/>
      <c r="G35" s="123"/>
      <c r="H35" s="123"/>
      <c r="I35" s="123"/>
      <c r="J35" s="123"/>
      <c r="K35" s="124"/>
      <c r="L35" s="124"/>
      <c r="M35" s="123"/>
      <c r="N35" s="123"/>
      <c r="O35" s="123"/>
      <c r="P35" s="123"/>
      <c r="Q35" s="123"/>
      <c r="R35" s="123"/>
      <c r="S35" s="123"/>
      <c r="T35" s="123"/>
      <c r="U35" s="123"/>
      <c r="V35" s="123"/>
      <c r="W35" s="123"/>
      <c r="X35" s="123"/>
      <c r="Y35" s="123"/>
      <c r="Z35" s="123"/>
    </row>
    <row r="36" spans="1:26" x14ac:dyDescent="0.25">
      <c r="A36" s="110"/>
      <c r="B36" s="123"/>
      <c r="C36" s="123"/>
      <c r="D36" s="123"/>
      <c r="E36" s="123"/>
      <c r="F36" s="123"/>
      <c r="G36" s="123"/>
      <c r="H36" s="123"/>
      <c r="I36" s="123"/>
      <c r="J36" s="123"/>
      <c r="K36" s="124"/>
      <c r="L36" s="124"/>
      <c r="M36" s="123"/>
      <c r="N36" s="123"/>
      <c r="O36" s="123"/>
      <c r="P36" s="123"/>
      <c r="Q36" s="123"/>
      <c r="R36" s="123"/>
      <c r="S36" s="123"/>
      <c r="T36" s="123"/>
      <c r="U36" s="123"/>
      <c r="V36" s="123"/>
      <c r="W36" s="123"/>
      <c r="X36" s="123"/>
      <c r="Y36" s="123"/>
      <c r="Z36" s="123"/>
    </row>
    <row r="37" spans="1:26" x14ac:dyDescent="0.25">
      <c r="A37" s="110"/>
      <c r="B37" s="123"/>
      <c r="C37" s="123"/>
      <c r="D37" s="123"/>
      <c r="E37" s="123"/>
      <c r="F37" s="123"/>
      <c r="G37" s="123"/>
      <c r="H37" s="123"/>
      <c r="I37" s="123"/>
      <c r="J37" s="123"/>
      <c r="K37" s="124"/>
      <c r="L37" s="124"/>
      <c r="M37" s="123"/>
      <c r="N37" s="123"/>
      <c r="O37" s="123"/>
      <c r="P37" s="123"/>
      <c r="Q37" s="123"/>
      <c r="R37" s="123"/>
      <c r="S37" s="123"/>
      <c r="T37" s="123"/>
      <c r="U37" s="123"/>
      <c r="V37" s="123"/>
      <c r="W37" s="123"/>
      <c r="X37" s="123"/>
      <c r="Y37" s="123"/>
      <c r="Z37" s="123"/>
    </row>
    <row r="38" spans="1:26" x14ac:dyDescent="0.25">
      <c r="A38" s="110"/>
      <c r="B38" s="123"/>
      <c r="C38" s="123"/>
      <c r="D38" s="123"/>
      <c r="E38" s="123"/>
      <c r="F38" s="123"/>
      <c r="G38" s="123"/>
      <c r="H38" s="123"/>
      <c r="I38" s="123"/>
      <c r="J38" s="123"/>
      <c r="K38" s="124"/>
      <c r="L38" s="124"/>
      <c r="M38" s="123"/>
      <c r="N38" s="123"/>
      <c r="O38" s="123"/>
      <c r="P38" s="123"/>
      <c r="Q38" s="123"/>
      <c r="R38" s="123"/>
      <c r="S38" s="123"/>
      <c r="T38" s="123"/>
      <c r="U38" s="123"/>
      <c r="V38" s="123"/>
      <c r="W38" s="123"/>
      <c r="X38" s="123"/>
      <c r="Y38" s="123"/>
      <c r="Z38" s="123"/>
    </row>
    <row r="39" spans="1:26" x14ac:dyDescent="0.25">
      <c r="A39" s="110"/>
      <c r="B39" s="123"/>
      <c r="C39" s="123"/>
      <c r="D39" s="123"/>
      <c r="E39" s="123"/>
      <c r="F39" s="123"/>
      <c r="G39" s="123"/>
      <c r="H39" s="123"/>
      <c r="I39" s="123"/>
      <c r="J39" s="123"/>
      <c r="K39" s="124"/>
      <c r="L39" s="124"/>
      <c r="M39" s="123"/>
      <c r="N39" s="123"/>
      <c r="O39" s="123"/>
      <c r="P39" s="123"/>
      <c r="Q39" s="123"/>
      <c r="R39" s="123"/>
      <c r="S39" s="123"/>
      <c r="T39" s="123"/>
      <c r="U39" s="123"/>
      <c r="V39" s="123"/>
      <c r="W39" s="123"/>
      <c r="X39" s="123"/>
      <c r="Y39" s="123"/>
      <c r="Z39" s="123"/>
    </row>
    <row r="40" spans="1:26" x14ac:dyDescent="0.25">
      <c r="A40" s="110"/>
      <c r="B40" s="123"/>
      <c r="C40" s="123"/>
      <c r="D40" s="123"/>
      <c r="E40" s="123"/>
      <c r="F40" s="123"/>
      <c r="G40" s="123"/>
      <c r="H40" s="123"/>
      <c r="I40" s="123"/>
      <c r="J40" s="123"/>
      <c r="K40" s="124"/>
      <c r="L40" s="124"/>
      <c r="M40" s="123"/>
      <c r="N40" s="123"/>
      <c r="O40" s="123"/>
      <c r="P40" s="123"/>
      <c r="Q40" s="123"/>
      <c r="R40" s="123"/>
      <c r="S40" s="123"/>
      <c r="T40" s="123"/>
      <c r="U40" s="123"/>
      <c r="V40" s="123"/>
      <c r="W40" s="123"/>
      <c r="X40" s="123"/>
      <c r="Y40" s="123"/>
      <c r="Z40" s="123"/>
    </row>
    <row r="41" spans="1:26" x14ac:dyDescent="0.25">
      <c r="A41" s="110"/>
      <c r="B41" s="123"/>
      <c r="C41" s="123"/>
      <c r="D41" s="123"/>
      <c r="E41" s="123"/>
      <c r="F41" s="123"/>
      <c r="G41" s="123"/>
      <c r="H41" s="123"/>
      <c r="I41" s="123"/>
      <c r="J41" s="123"/>
      <c r="K41" s="124"/>
      <c r="L41" s="124"/>
      <c r="M41" s="123"/>
      <c r="N41" s="123"/>
      <c r="O41" s="123"/>
      <c r="P41" s="123"/>
      <c r="Q41" s="123"/>
      <c r="R41" s="123"/>
      <c r="S41" s="123"/>
      <c r="T41" s="123"/>
      <c r="U41" s="123"/>
      <c r="V41" s="123"/>
      <c r="W41" s="123"/>
      <c r="X41" s="123"/>
      <c r="Y41" s="123"/>
      <c r="Z41" s="123"/>
    </row>
    <row r="42" spans="1:26" x14ac:dyDescent="0.25">
      <c r="A42" s="110"/>
      <c r="B42" s="123"/>
      <c r="C42" s="123"/>
      <c r="D42" s="123"/>
      <c r="E42" s="123"/>
      <c r="F42" s="123"/>
      <c r="G42" s="123"/>
      <c r="H42" s="123"/>
      <c r="I42" s="123"/>
      <c r="J42" s="123"/>
      <c r="K42" s="124"/>
      <c r="L42" s="124"/>
      <c r="M42" s="123"/>
      <c r="N42" s="123"/>
      <c r="O42" s="123"/>
      <c r="P42" s="123"/>
      <c r="Q42" s="123"/>
      <c r="R42" s="123"/>
      <c r="S42" s="123"/>
      <c r="T42" s="123"/>
      <c r="U42" s="123"/>
      <c r="V42" s="123"/>
      <c r="W42" s="123"/>
      <c r="X42" s="123"/>
      <c r="Y42" s="123"/>
      <c r="Z42" s="123"/>
    </row>
    <row r="43" spans="1:26" x14ac:dyDescent="0.25">
      <c r="A43" s="110"/>
      <c r="B43" s="123"/>
      <c r="C43" s="123"/>
      <c r="D43" s="123"/>
      <c r="E43" s="123"/>
      <c r="F43" s="123"/>
      <c r="G43" s="123"/>
      <c r="H43" s="123"/>
      <c r="I43" s="123"/>
      <c r="J43" s="123"/>
      <c r="K43" s="124"/>
      <c r="L43" s="124"/>
      <c r="M43" s="123"/>
      <c r="N43" s="123"/>
      <c r="O43" s="123"/>
      <c r="P43" s="123"/>
      <c r="Q43" s="123"/>
      <c r="R43" s="123"/>
      <c r="S43" s="123"/>
      <c r="T43" s="123"/>
      <c r="U43" s="123"/>
      <c r="V43" s="123"/>
      <c r="W43" s="123"/>
      <c r="X43" s="123"/>
      <c r="Y43" s="123"/>
      <c r="Z43" s="123"/>
    </row>
    <row r="44" spans="1:26" x14ac:dyDescent="0.25">
      <c r="A44" s="110"/>
      <c r="B44" s="123"/>
      <c r="C44" s="123"/>
      <c r="D44" s="123"/>
      <c r="E44" s="123"/>
      <c r="F44" s="123"/>
      <c r="G44" s="123"/>
      <c r="H44" s="123"/>
      <c r="I44" s="123"/>
      <c r="J44" s="123"/>
      <c r="K44" s="124"/>
      <c r="L44" s="124"/>
      <c r="M44" s="123"/>
      <c r="N44" s="123"/>
      <c r="O44" s="123"/>
      <c r="P44" s="123"/>
      <c r="Q44" s="123"/>
      <c r="R44" s="123"/>
      <c r="S44" s="123"/>
      <c r="T44" s="123"/>
      <c r="U44" s="123"/>
      <c r="V44" s="123"/>
      <c r="W44" s="123"/>
      <c r="X44" s="123"/>
      <c r="Y44" s="123"/>
      <c r="Z44" s="123"/>
    </row>
    <row r="45" spans="1:26" x14ac:dyDescent="0.25">
      <c r="A45" s="110"/>
      <c r="B45" s="123"/>
      <c r="C45" s="123"/>
      <c r="D45" s="123"/>
      <c r="E45" s="123"/>
      <c r="F45" s="123"/>
      <c r="G45" s="123"/>
      <c r="H45" s="123"/>
      <c r="I45" s="123"/>
      <c r="J45" s="123"/>
      <c r="K45" s="124"/>
      <c r="L45" s="124"/>
      <c r="M45" s="123"/>
      <c r="N45" s="123"/>
      <c r="O45" s="123"/>
      <c r="P45" s="123"/>
      <c r="Q45" s="123"/>
      <c r="R45" s="123"/>
      <c r="S45" s="123"/>
      <c r="T45" s="123"/>
      <c r="U45" s="123"/>
      <c r="V45" s="123"/>
      <c r="W45" s="123"/>
      <c r="X45" s="123"/>
      <c r="Y45" s="123"/>
      <c r="Z45" s="123"/>
    </row>
    <row r="46" spans="1:26" x14ac:dyDescent="0.25">
      <c r="A46" s="110"/>
      <c r="B46" s="123"/>
      <c r="C46" s="123"/>
      <c r="D46" s="123"/>
      <c r="E46" s="123"/>
      <c r="F46" s="123"/>
      <c r="G46" s="123"/>
      <c r="H46" s="123"/>
      <c r="I46" s="123"/>
      <c r="J46" s="123"/>
      <c r="K46" s="124"/>
      <c r="L46" s="124"/>
      <c r="M46" s="123"/>
      <c r="N46" s="123"/>
      <c r="O46" s="123"/>
      <c r="P46" s="123"/>
      <c r="Q46" s="123"/>
      <c r="R46" s="123"/>
      <c r="S46" s="123"/>
      <c r="T46" s="123"/>
      <c r="U46" s="123"/>
      <c r="V46" s="123"/>
      <c r="W46" s="123"/>
      <c r="X46" s="123"/>
      <c r="Y46" s="123"/>
      <c r="Z46" s="123"/>
    </row>
    <row r="47" spans="1:26" x14ac:dyDescent="0.25">
      <c r="A47" s="110"/>
      <c r="B47" s="123"/>
      <c r="C47" s="123"/>
      <c r="D47" s="123"/>
      <c r="E47" s="123"/>
      <c r="F47" s="123"/>
      <c r="G47" s="123"/>
      <c r="H47" s="123"/>
      <c r="I47" s="123"/>
      <c r="J47" s="123"/>
      <c r="K47" s="124"/>
      <c r="L47" s="124"/>
      <c r="M47" s="123"/>
      <c r="N47" s="123"/>
      <c r="O47" s="123"/>
      <c r="P47" s="123"/>
      <c r="Q47" s="123"/>
      <c r="R47" s="123"/>
      <c r="S47" s="123"/>
      <c r="T47" s="123"/>
      <c r="U47" s="123"/>
      <c r="V47" s="123"/>
      <c r="W47" s="123"/>
      <c r="X47" s="123"/>
      <c r="Y47" s="123"/>
      <c r="Z47" s="123"/>
    </row>
    <row r="48" spans="1:26" x14ac:dyDescent="0.25">
      <c r="A48" s="110"/>
      <c r="B48" s="123"/>
      <c r="C48" s="123"/>
      <c r="D48" s="123"/>
      <c r="E48" s="123"/>
      <c r="F48" s="123"/>
      <c r="G48" s="123"/>
      <c r="H48" s="123"/>
      <c r="I48" s="123"/>
      <c r="J48" s="123"/>
      <c r="K48" s="124"/>
      <c r="L48" s="124"/>
      <c r="M48" s="123"/>
      <c r="N48" s="123"/>
      <c r="O48" s="123"/>
      <c r="P48" s="123"/>
      <c r="Q48" s="123"/>
      <c r="R48" s="123"/>
      <c r="S48" s="123"/>
      <c r="T48" s="123"/>
      <c r="U48" s="123"/>
      <c r="V48" s="123"/>
      <c r="W48" s="123"/>
      <c r="X48" s="123"/>
      <c r="Y48" s="123"/>
      <c r="Z48" s="123"/>
    </row>
    <row r="49" spans="1:26" x14ac:dyDescent="0.25">
      <c r="A49" s="110"/>
      <c r="B49" s="123"/>
      <c r="C49" s="123"/>
      <c r="D49" s="123"/>
      <c r="E49" s="123"/>
      <c r="F49" s="123"/>
      <c r="G49" s="123"/>
      <c r="H49" s="123"/>
      <c r="I49" s="123"/>
      <c r="J49" s="123"/>
      <c r="K49" s="124"/>
      <c r="L49" s="124"/>
      <c r="M49" s="123"/>
      <c r="N49" s="123"/>
      <c r="O49" s="123"/>
      <c r="P49" s="123"/>
      <c r="Q49" s="123"/>
      <c r="R49" s="123"/>
      <c r="S49" s="123"/>
      <c r="T49" s="123"/>
      <c r="U49" s="123"/>
      <c r="V49" s="123"/>
      <c r="W49" s="123"/>
      <c r="X49" s="123"/>
      <c r="Y49" s="123"/>
      <c r="Z49" s="123"/>
    </row>
    <row r="50" spans="1:26" x14ac:dyDescent="0.25">
      <c r="A50" s="110"/>
      <c r="B50" s="123"/>
      <c r="C50" s="123"/>
      <c r="D50" s="123"/>
      <c r="E50" s="123"/>
      <c r="F50" s="123"/>
      <c r="G50" s="123"/>
      <c r="H50" s="123"/>
      <c r="I50" s="123"/>
      <c r="J50" s="123"/>
      <c r="K50" s="124"/>
      <c r="L50" s="124"/>
      <c r="M50" s="123"/>
      <c r="N50" s="123"/>
      <c r="O50" s="123"/>
      <c r="P50" s="123"/>
      <c r="Q50" s="123"/>
      <c r="R50" s="123"/>
      <c r="S50" s="123"/>
      <c r="T50" s="123"/>
      <c r="U50" s="123"/>
      <c r="V50" s="123"/>
      <c r="W50" s="123"/>
      <c r="X50" s="123"/>
      <c r="Y50" s="123"/>
      <c r="Z50" s="123"/>
    </row>
    <row r="51" spans="1:26" x14ac:dyDescent="0.25">
      <c r="A51" s="110"/>
      <c r="B51" s="123"/>
      <c r="C51" s="123"/>
      <c r="D51" s="123"/>
      <c r="E51" s="123"/>
      <c r="F51" s="123"/>
      <c r="G51" s="123"/>
      <c r="H51" s="123"/>
      <c r="I51" s="123"/>
      <c r="J51" s="123"/>
      <c r="K51" s="124"/>
      <c r="L51" s="124"/>
      <c r="M51" s="123"/>
      <c r="N51" s="123"/>
      <c r="O51" s="123"/>
      <c r="P51" s="123"/>
      <c r="Q51" s="123"/>
      <c r="R51" s="123"/>
      <c r="S51" s="123"/>
      <c r="T51" s="123"/>
      <c r="U51" s="123"/>
      <c r="V51" s="123"/>
      <c r="W51" s="123"/>
      <c r="X51" s="123"/>
      <c r="Y51" s="123"/>
      <c r="Z51" s="123"/>
    </row>
    <row r="52" spans="1:26" x14ac:dyDescent="0.25">
      <c r="A52" s="110"/>
      <c r="B52" s="123"/>
      <c r="C52" s="123"/>
      <c r="D52" s="123"/>
      <c r="E52" s="123"/>
      <c r="F52" s="123"/>
      <c r="G52" s="123"/>
      <c r="H52" s="123"/>
      <c r="I52" s="123"/>
      <c r="J52" s="123"/>
      <c r="K52" s="124"/>
      <c r="L52" s="124"/>
      <c r="M52" s="123"/>
      <c r="N52" s="123"/>
      <c r="O52" s="123"/>
      <c r="P52" s="123"/>
      <c r="Q52" s="123"/>
      <c r="R52" s="123"/>
      <c r="S52" s="123"/>
      <c r="T52" s="123"/>
      <c r="U52" s="123"/>
      <c r="V52" s="123"/>
      <c r="W52" s="123"/>
      <c r="X52" s="123"/>
      <c r="Y52" s="123"/>
      <c r="Z52" s="123"/>
    </row>
    <row r="53" spans="1:26" x14ac:dyDescent="0.25">
      <c r="A53" s="110"/>
      <c r="B53" s="123"/>
      <c r="C53" s="123"/>
      <c r="D53" s="123"/>
      <c r="E53" s="123"/>
      <c r="F53" s="123"/>
      <c r="G53" s="123"/>
      <c r="H53" s="123"/>
      <c r="I53" s="123"/>
      <c r="J53" s="123"/>
      <c r="K53" s="124"/>
      <c r="L53" s="124"/>
      <c r="M53" s="123"/>
      <c r="N53" s="123"/>
      <c r="O53" s="123"/>
      <c r="P53" s="123"/>
      <c r="Q53" s="123"/>
      <c r="R53" s="123"/>
      <c r="S53" s="123"/>
      <c r="T53" s="123"/>
      <c r="U53" s="123"/>
      <c r="V53" s="123"/>
      <c r="W53" s="123"/>
      <c r="X53" s="123"/>
      <c r="Y53" s="123"/>
      <c r="Z53" s="123"/>
    </row>
    <row r="54" spans="1:26" x14ac:dyDescent="0.25">
      <c r="A54" s="110"/>
      <c r="B54" s="123"/>
      <c r="C54" s="123"/>
      <c r="D54" s="123"/>
      <c r="E54" s="123"/>
      <c r="F54" s="123"/>
      <c r="G54" s="123"/>
      <c r="H54" s="123"/>
      <c r="I54" s="123"/>
      <c r="J54" s="123"/>
      <c r="K54" s="124"/>
      <c r="L54" s="124"/>
      <c r="M54" s="123"/>
      <c r="N54" s="123"/>
      <c r="O54" s="123"/>
      <c r="P54" s="123"/>
      <c r="Q54" s="123"/>
      <c r="R54" s="123"/>
      <c r="S54" s="123"/>
      <c r="T54" s="123"/>
      <c r="U54" s="123"/>
      <c r="V54" s="123"/>
      <c r="W54" s="123"/>
      <c r="X54" s="123"/>
      <c r="Y54" s="123"/>
      <c r="Z54" s="123"/>
    </row>
    <row r="55" spans="1:26" x14ac:dyDescent="0.25">
      <c r="A55" s="110"/>
      <c r="B55" s="123"/>
      <c r="C55" s="123"/>
      <c r="D55" s="123"/>
      <c r="E55" s="123"/>
      <c r="F55" s="123"/>
      <c r="G55" s="123"/>
      <c r="H55" s="123"/>
      <c r="I55" s="123"/>
      <c r="J55" s="123"/>
      <c r="K55" s="124"/>
      <c r="L55" s="124"/>
      <c r="M55" s="123"/>
      <c r="N55" s="123"/>
      <c r="O55" s="123"/>
      <c r="P55" s="123"/>
      <c r="Q55" s="123"/>
      <c r="R55" s="123"/>
      <c r="S55" s="123"/>
      <c r="T55" s="123"/>
      <c r="U55" s="123"/>
      <c r="V55" s="123"/>
      <c r="W55" s="123"/>
      <c r="X55" s="123"/>
      <c r="Y55" s="123"/>
      <c r="Z55" s="123"/>
    </row>
    <row r="56" spans="1:26" x14ac:dyDescent="0.25">
      <c r="A56" s="110"/>
      <c r="B56" s="123"/>
      <c r="C56" s="123"/>
      <c r="D56" s="123"/>
      <c r="E56" s="123"/>
      <c r="F56" s="123"/>
      <c r="G56" s="123"/>
      <c r="H56" s="123"/>
      <c r="I56" s="123"/>
      <c r="J56" s="123"/>
      <c r="K56" s="124"/>
      <c r="L56" s="124"/>
      <c r="M56" s="123"/>
      <c r="N56" s="123"/>
      <c r="O56" s="123"/>
      <c r="P56" s="123"/>
      <c r="Q56" s="123"/>
      <c r="R56" s="123"/>
      <c r="S56" s="123"/>
      <c r="T56" s="123"/>
      <c r="U56" s="123"/>
      <c r="V56" s="123"/>
      <c r="W56" s="123"/>
      <c r="X56" s="123"/>
      <c r="Y56" s="123"/>
      <c r="Z56" s="123"/>
    </row>
    <row r="57" spans="1:26" x14ac:dyDescent="0.25">
      <c r="A57" s="110"/>
      <c r="B57" s="123"/>
      <c r="C57" s="123"/>
      <c r="D57" s="123"/>
      <c r="E57" s="123"/>
      <c r="F57" s="123"/>
      <c r="G57" s="123"/>
      <c r="H57" s="123"/>
      <c r="I57" s="123"/>
      <c r="J57" s="123"/>
      <c r="K57" s="124"/>
      <c r="L57" s="124"/>
      <c r="M57" s="123"/>
      <c r="N57" s="123"/>
      <c r="O57" s="123"/>
      <c r="P57" s="123"/>
      <c r="Q57" s="123"/>
      <c r="R57" s="123"/>
      <c r="S57" s="123"/>
      <c r="T57" s="123"/>
      <c r="U57" s="123"/>
      <c r="V57" s="123"/>
      <c r="W57" s="123"/>
      <c r="X57" s="123"/>
      <c r="Y57" s="123"/>
      <c r="Z57" s="123"/>
    </row>
    <row r="58" spans="1:26" x14ac:dyDescent="0.25">
      <c r="A58" s="110"/>
      <c r="B58" s="123"/>
      <c r="C58" s="123"/>
      <c r="D58" s="123"/>
      <c r="E58" s="123"/>
      <c r="F58" s="123"/>
      <c r="G58" s="123"/>
      <c r="H58" s="123"/>
      <c r="I58" s="123"/>
      <c r="J58" s="123"/>
      <c r="K58" s="124"/>
      <c r="L58" s="124"/>
      <c r="M58" s="123"/>
      <c r="N58" s="123"/>
      <c r="O58" s="123"/>
      <c r="P58" s="123"/>
      <c r="Q58" s="123"/>
      <c r="R58" s="123"/>
      <c r="S58" s="123"/>
      <c r="T58" s="123"/>
      <c r="U58" s="123"/>
      <c r="V58" s="123"/>
      <c r="W58" s="123"/>
      <c r="X58" s="123"/>
      <c r="Y58" s="123"/>
      <c r="Z58" s="123"/>
    </row>
    <row r="59" spans="1:26" x14ac:dyDescent="0.25">
      <c r="A59" s="110"/>
      <c r="B59" s="123"/>
      <c r="C59" s="123"/>
      <c r="D59" s="123"/>
      <c r="E59" s="123"/>
      <c r="F59" s="123"/>
      <c r="G59" s="123"/>
      <c r="H59" s="123"/>
      <c r="I59" s="123"/>
      <c r="J59" s="123"/>
      <c r="K59" s="124"/>
      <c r="L59" s="124"/>
      <c r="M59" s="123"/>
      <c r="N59" s="123"/>
      <c r="O59" s="123"/>
      <c r="P59" s="123"/>
      <c r="Q59" s="123"/>
      <c r="R59" s="123"/>
      <c r="S59" s="123"/>
      <c r="T59" s="123"/>
      <c r="U59" s="123"/>
      <c r="V59" s="123"/>
      <c r="W59" s="123"/>
      <c r="X59" s="123"/>
      <c r="Y59" s="123"/>
      <c r="Z59" s="123"/>
    </row>
    <row r="60" spans="1:26" x14ac:dyDescent="0.25">
      <c r="A60" s="110"/>
      <c r="B60" s="123"/>
      <c r="C60" s="123"/>
      <c r="D60" s="123"/>
      <c r="E60" s="123"/>
      <c r="F60" s="123"/>
      <c r="G60" s="123"/>
      <c r="H60" s="123"/>
      <c r="I60" s="123"/>
      <c r="J60" s="123"/>
      <c r="K60" s="124"/>
      <c r="L60" s="124"/>
      <c r="M60" s="123"/>
      <c r="N60" s="123"/>
      <c r="O60" s="123"/>
      <c r="P60" s="123"/>
      <c r="Q60" s="123"/>
      <c r="R60" s="123"/>
      <c r="S60" s="123"/>
      <c r="T60" s="123"/>
      <c r="U60" s="123"/>
      <c r="V60" s="123"/>
      <c r="W60" s="123"/>
      <c r="X60" s="123"/>
      <c r="Y60" s="123"/>
      <c r="Z60" s="123"/>
    </row>
    <row r="61" spans="1:26" x14ac:dyDescent="0.25">
      <c r="A61" s="110"/>
      <c r="B61" s="123"/>
      <c r="C61" s="123"/>
      <c r="D61" s="123"/>
      <c r="E61" s="123"/>
      <c r="F61" s="123"/>
      <c r="G61" s="123"/>
      <c r="H61" s="123"/>
      <c r="I61" s="123"/>
      <c r="J61" s="123"/>
      <c r="K61" s="124"/>
      <c r="L61" s="124"/>
      <c r="M61" s="123"/>
      <c r="N61" s="123"/>
      <c r="O61" s="123"/>
      <c r="P61" s="123"/>
      <c r="Q61" s="123"/>
      <c r="R61" s="123"/>
      <c r="S61" s="123"/>
      <c r="T61" s="123"/>
      <c r="U61" s="123"/>
      <c r="V61" s="123"/>
      <c r="W61" s="123"/>
      <c r="X61" s="123"/>
      <c r="Y61" s="123"/>
      <c r="Z61" s="123"/>
    </row>
    <row r="62" spans="1:26" x14ac:dyDescent="0.25">
      <c r="A62" s="110"/>
      <c r="B62" s="123"/>
      <c r="C62" s="123"/>
      <c r="D62" s="123"/>
      <c r="E62" s="123"/>
      <c r="F62" s="123"/>
      <c r="G62" s="123"/>
      <c r="H62" s="123"/>
      <c r="I62" s="123"/>
      <c r="J62" s="123"/>
      <c r="K62" s="124"/>
      <c r="L62" s="124"/>
      <c r="M62" s="123"/>
      <c r="N62" s="123"/>
      <c r="O62" s="123"/>
      <c r="P62" s="123"/>
      <c r="Q62" s="123"/>
      <c r="R62" s="123"/>
      <c r="S62" s="123"/>
      <c r="T62" s="123"/>
      <c r="U62" s="123"/>
      <c r="V62" s="123"/>
      <c r="W62" s="123"/>
      <c r="X62" s="123"/>
      <c r="Y62" s="123"/>
      <c r="Z62" s="123"/>
    </row>
    <row r="63" spans="1:26" x14ac:dyDescent="0.25">
      <c r="A63" s="110"/>
      <c r="B63" s="123"/>
      <c r="C63" s="123"/>
      <c r="D63" s="123"/>
      <c r="E63" s="123"/>
      <c r="F63" s="123"/>
      <c r="G63" s="123"/>
      <c r="H63" s="123"/>
      <c r="I63" s="123"/>
      <c r="J63" s="123"/>
      <c r="K63" s="124"/>
      <c r="L63" s="124"/>
      <c r="M63" s="123"/>
      <c r="N63" s="123"/>
      <c r="O63" s="123"/>
      <c r="P63" s="123"/>
      <c r="Q63" s="123"/>
      <c r="R63" s="123"/>
      <c r="S63" s="123"/>
      <c r="T63" s="123"/>
      <c r="U63" s="123"/>
      <c r="V63" s="123"/>
      <c r="W63" s="123"/>
      <c r="X63" s="123"/>
      <c r="Y63" s="123"/>
      <c r="Z63" s="123"/>
    </row>
    <row r="64" spans="1:26" x14ac:dyDescent="0.25">
      <c r="A64" s="110"/>
      <c r="B64" s="123"/>
      <c r="C64" s="123"/>
      <c r="D64" s="123"/>
      <c r="E64" s="123"/>
      <c r="F64" s="123"/>
      <c r="G64" s="123"/>
      <c r="H64" s="123"/>
      <c r="I64" s="123"/>
      <c r="J64" s="123"/>
      <c r="K64" s="124"/>
      <c r="L64" s="124"/>
      <c r="M64" s="123"/>
      <c r="N64" s="123"/>
      <c r="O64" s="123"/>
      <c r="P64" s="123"/>
      <c r="Q64" s="123"/>
      <c r="R64" s="123"/>
      <c r="S64" s="123"/>
      <c r="T64" s="123"/>
      <c r="U64" s="123"/>
      <c r="V64" s="123"/>
      <c r="W64" s="123"/>
      <c r="X64" s="123"/>
      <c r="Y64" s="123"/>
      <c r="Z64" s="123"/>
    </row>
    <row r="65" spans="1:26" x14ac:dyDescent="0.25">
      <c r="A65" s="110"/>
      <c r="B65" s="123"/>
      <c r="C65" s="123"/>
      <c r="D65" s="123"/>
      <c r="E65" s="123"/>
      <c r="F65" s="123"/>
      <c r="G65" s="123"/>
      <c r="H65" s="123"/>
      <c r="I65" s="123"/>
      <c r="J65" s="123"/>
      <c r="K65" s="124"/>
      <c r="L65" s="124"/>
      <c r="M65" s="123"/>
      <c r="N65" s="123"/>
      <c r="O65" s="123"/>
      <c r="P65" s="123"/>
      <c r="Q65" s="123"/>
      <c r="R65" s="123"/>
      <c r="S65" s="123"/>
      <c r="T65" s="123"/>
      <c r="U65" s="123"/>
      <c r="V65" s="123"/>
      <c r="W65" s="123"/>
      <c r="X65" s="123"/>
      <c r="Y65" s="123"/>
      <c r="Z65" s="123"/>
    </row>
    <row r="66" spans="1:26" x14ac:dyDescent="0.25">
      <c r="A66" s="110"/>
      <c r="B66" s="123"/>
      <c r="C66" s="123"/>
      <c r="D66" s="123"/>
      <c r="E66" s="123"/>
      <c r="F66" s="123"/>
      <c r="G66" s="123"/>
      <c r="H66" s="123"/>
      <c r="I66" s="123"/>
      <c r="J66" s="123"/>
      <c r="K66" s="124"/>
      <c r="L66" s="124"/>
      <c r="M66" s="123"/>
      <c r="N66" s="123"/>
      <c r="O66" s="123"/>
      <c r="P66" s="123"/>
      <c r="Q66" s="123"/>
      <c r="R66" s="123"/>
      <c r="S66" s="123"/>
      <c r="T66" s="123"/>
      <c r="U66" s="123"/>
      <c r="V66" s="123"/>
      <c r="W66" s="123"/>
      <c r="X66" s="123"/>
      <c r="Y66" s="123"/>
      <c r="Z66" s="123"/>
    </row>
    <row r="67" spans="1:26" x14ac:dyDescent="0.25">
      <c r="A67" s="110"/>
      <c r="B67" s="123"/>
      <c r="C67" s="123"/>
      <c r="D67" s="123"/>
      <c r="E67" s="123"/>
      <c r="F67" s="123"/>
      <c r="G67" s="123"/>
      <c r="H67" s="123"/>
      <c r="I67" s="123"/>
      <c r="J67" s="123"/>
      <c r="K67" s="124"/>
      <c r="L67" s="124"/>
      <c r="M67" s="123"/>
      <c r="N67" s="123"/>
      <c r="O67" s="123"/>
      <c r="P67" s="123"/>
      <c r="Q67" s="123"/>
      <c r="R67" s="123"/>
      <c r="S67" s="123"/>
      <c r="T67" s="123"/>
      <c r="U67" s="123"/>
      <c r="V67" s="123"/>
      <c r="W67" s="123"/>
      <c r="X67" s="123"/>
      <c r="Y67" s="123"/>
      <c r="Z67" s="123"/>
    </row>
    <row r="68" spans="1:26" x14ac:dyDescent="0.25">
      <c r="A68" s="110"/>
      <c r="B68" s="123"/>
      <c r="C68" s="123"/>
      <c r="D68" s="123"/>
      <c r="E68" s="123"/>
      <c r="F68" s="123"/>
      <c r="G68" s="123"/>
      <c r="H68" s="123"/>
      <c r="I68" s="123"/>
      <c r="J68" s="123"/>
      <c r="K68" s="124"/>
      <c r="L68" s="124"/>
      <c r="M68" s="123"/>
      <c r="N68" s="123"/>
      <c r="O68" s="123"/>
      <c r="P68" s="123"/>
      <c r="Q68" s="123"/>
      <c r="R68" s="123"/>
      <c r="S68" s="123"/>
      <c r="T68" s="123"/>
      <c r="U68" s="123"/>
      <c r="V68" s="123"/>
      <c r="W68" s="123"/>
      <c r="X68" s="123"/>
      <c r="Y68" s="123"/>
      <c r="Z68" s="123"/>
    </row>
    <row r="69" spans="1:26" x14ac:dyDescent="0.25">
      <c r="A69" s="110"/>
      <c r="B69" s="123"/>
      <c r="C69" s="123"/>
      <c r="D69" s="123"/>
      <c r="E69" s="123"/>
      <c r="F69" s="123"/>
      <c r="G69" s="123"/>
      <c r="H69" s="123"/>
      <c r="I69" s="123"/>
      <c r="J69" s="123"/>
      <c r="K69" s="124"/>
      <c r="L69" s="124"/>
      <c r="M69" s="123"/>
      <c r="N69" s="123"/>
      <c r="O69" s="123"/>
      <c r="P69" s="123"/>
      <c r="Q69" s="123"/>
      <c r="R69" s="123"/>
      <c r="S69" s="123"/>
      <c r="T69" s="123"/>
      <c r="U69" s="123"/>
      <c r="V69" s="123"/>
      <c r="W69" s="123"/>
      <c r="X69" s="123"/>
      <c r="Y69" s="123"/>
      <c r="Z69" s="123"/>
    </row>
    <row r="70" spans="1:26" x14ac:dyDescent="0.25">
      <c r="A70" s="110"/>
      <c r="B70" s="123"/>
      <c r="C70" s="123"/>
      <c r="D70" s="123"/>
      <c r="E70" s="123"/>
      <c r="F70" s="123"/>
      <c r="G70" s="123"/>
      <c r="H70" s="123"/>
      <c r="I70" s="123"/>
      <c r="J70" s="123"/>
      <c r="K70" s="124"/>
      <c r="L70" s="124"/>
      <c r="M70" s="123"/>
      <c r="N70" s="123"/>
      <c r="O70" s="123"/>
      <c r="P70" s="123"/>
      <c r="Q70" s="123"/>
      <c r="R70" s="123"/>
      <c r="S70" s="123"/>
      <c r="T70" s="123"/>
      <c r="U70" s="123"/>
      <c r="V70" s="123"/>
      <c r="W70" s="123"/>
      <c r="X70" s="123"/>
      <c r="Y70" s="123"/>
      <c r="Z70" s="123"/>
    </row>
  </sheetData>
  <mergeCells count="30">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 ref="S21:T21"/>
    <mergeCell ref="S22:T22"/>
    <mergeCell ref="S16:T16"/>
    <mergeCell ref="S17:T17"/>
    <mergeCell ref="S18:T18"/>
    <mergeCell ref="S19:T19"/>
    <mergeCell ref="S20:T20"/>
  </mergeCells>
  <pageMargins left="0.7" right="0.7" top="0.78740157499999996" bottom="0.78740157499999996" header="0.3" footer="0.3"/>
  <pageSetup paperSize="8"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3c07b0-bec8-415c-85a1-5a72904ae79e" xsi:nil="true"/>
    <lcf76f155ced4ddcb4097134ff3c332f xmlns="dcd98089-b8a8-4cdb-94d8-10259aea034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259619219E9FA408DFF97AE5B9D92D4" ma:contentTypeVersion="13" ma:contentTypeDescription="Vytvoří nový dokument" ma:contentTypeScope="" ma:versionID="89eca645a54ac278595ab166b860654a">
  <xsd:schema xmlns:xsd="http://www.w3.org/2001/XMLSchema" xmlns:xs="http://www.w3.org/2001/XMLSchema" xmlns:p="http://schemas.microsoft.com/office/2006/metadata/properties" xmlns:ns2="dcd98089-b8a8-4cdb-94d8-10259aea0345" xmlns:ns3="193c07b0-bec8-415c-85a1-5a72904ae79e" targetNamespace="http://schemas.microsoft.com/office/2006/metadata/properties" ma:root="true" ma:fieldsID="925d8e4946cdeaa2a2e54b940095cfa6" ns2:_="" ns3:_="">
    <xsd:import namespace="dcd98089-b8a8-4cdb-94d8-10259aea0345"/>
    <xsd:import namespace="193c07b0-bec8-415c-85a1-5a72904ae7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d98089-b8a8-4cdb-94d8-10259aea03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053d4f19-23b6-45fa-833f-bf57fbe27f6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3c07b0-bec8-415c-85a1-5a72904ae79e" elementFormDefault="qualified">
    <xsd:import namespace="http://schemas.microsoft.com/office/2006/documentManagement/types"/>
    <xsd:import namespace="http://schemas.microsoft.com/office/infopath/2007/PartnerControls"/>
    <xsd:element name="TaxCatchAll" ma:index="14" nillable="true" ma:displayName="Sloupec zachycení celé taxonomie" ma:hidden="true" ma:list="{3806b3bf-83be-4400-a312-e8b3fe9d6985}" ma:internalName="TaxCatchAll" ma:showField="CatchAllData" ma:web="193c07b0-bec8-415c-85a1-5a72904ae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475C52-C20B-4778-B923-B6C837C3C5C9}">
  <ds:schemaRef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60e6ab6f-f2e4-45f1-83a2-7fb254344455"/>
    <ds:schemaRef ds:uri="dd09db49-6223-4168-b74d-9be792e2960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6D6A9127-A483-4401-9662-BB546433A4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cp:lastPrinted>2025-11-21T10:48:40Z</cp:lastPrinted>
  <dcterms:created xsi:type="dcterms:W3CDTF">2020-07-22T07:46:04Z</dcterms:created>
  <dcterms:modified xsi:type="dcterms:W3CDTF">2025-11-21T10:59:03Z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0x010100D259619219E9FA408DFF97AE5B9D92D4</vt:lpwstr>
  </property>
</Properties>
</file>